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3"/>
  </bookViews>
  <sheets>
    <sheet name="第一轮" sheetId="1" r:id="rId1"/>
    <sheet name="第二轮" sheetId="2" r:id="rId2"/>
    <sheet name="第三轮" sheetId="3" r:id="rId3"/>
    <sheet name="第四轮" sheetId="4" r:id="rId4"/>
  </sheets>
  <definedNames/>
  <calcPr fullCalcOnLoad="1"/>
</workbook>
</file>

<file path=xl/sharedStrings.xml><?xml version="1.0" encoding="utf-8"?>
<sst xmlns="http://schemas.openxmlformats.org/spreadsheetml/2006/main" count="743" uniqueCount="241">
  <si>
    <t>OUT</t>
  </si>
  <si>
    <t>IN</t>
  </si>
  <si>
    <t>TOTAL</t>
  </si>
  <si>
    <t>(＋/－)</t>
  </si>
  <si>
    <t>R1</t>
  </si>
  <si>
    <t>R2</t>
  </si>
  <si>
    <t>R3</t>
  </si>
  <si>
    <t>排序</t>
  </si>
  <si>
    <t>洞  号</t>
  </si>
  <si>
    <t>距  离</t>
  </si>
  <si>
    <t>标准杆</t>
  </si>
  <si>
    <t>第一轮成绩表</t>
  </si>
  <si>
    <t>R4</t>
  </si>
  <si>
    <t>张伟</t>
  </si>
  <si>
    <t>郑少光</t>
  </si>
  <si>
    <t>吴徐军</t>
  </si>
  <si>
    <t>孟庆鹏</t>
  </si>
  <si>
    <t>戚增发</t>
  </si>
  <si>
    <t>黄永欢</t>
  </si>
  <si>
    <t>刘国杰</t>
  </si>
  <si>
    <t>吴伟煌</t>
  </si>
  <si>
    <t>施宁杰</t>
  </si>
  <si>
    <t>张连伟</t>
  </si>
  <si>
    <t>付泰</t>
  </si>
  <si>
    <t>邓裕超</t>
  </si>
  <si>
    <t>谭永宗</t>
  </si>
  <si>
    <t>黄明杰</t>
  </si>
  <si>
    <t>丘志锋</t>
  </si>
  <si>
    <t>冯序</t>
  </si>
  <si>
    <t>邓勇红</t>
  </si>
  <si>
    <t>王会强</t>
  </si>
  <si>
    <t>邢晓轩</t>
  </si>
  <si>
    <t>周训书</t>
  </si>
  <si>
    <t>古书涛</t>
  </si>
  <si>
    <t>陈建</t>
  </si>
  <si>
    <t>肖志金</t>
  </si>
  <si>
    <t>古翠林</t>
  </si>
  <si>
    <t>孙鹏</t>
  </si>
  <si>
    <t>袁浩</t>
  </si>
  <si>
    <t>崔小龙</t>
  </si>
  <si>
    <t>李超</t>
  </si>
  <si>
    <t>廖贵明</t>
  </si>
  <si>
    <t>尚磊</t>
  </si>
  <si>
    <t>刘安达</t>
  </si>
  <si>
    <t>张萌</t>
  </si>
  <si>
    <t>符新</t>
  </si>
  <si>
    <t>唐锦昌</t>
  </si>
  <si>
    <t>郑文根</t>
  </si>
  <si>
    <t>陈雨</t>
  </si>
  <si>
    <t>杨兵</t>
  </si>
  <si>
    <t>王宏兵</t>
  </si>
  <si>
    <t>王雷</t>
  </si>
  <si>
    <t>ZHANG Wei</t>
  </si>
  <si>
    <t>ZHENG Shaoguang</t>
  </si>
  <si>
    <t>WU Xujun</t>
  </si>
  <si>
    <t>MENG Qingpeng</t>
  </si>
  <si>
    <t>QI Zengfa</t>
  </si>
  <si>
    <t>HUANG Yonghuan</t>
  </si>
  <si>
    <t>LIU Guojie</t>
  </si>
  <si>
    <t>WU Weihuang</t>
  </si>
  <si>
    <t>SHI Ningjie</t>
  </si>
  <si>
    <t>ZHANG Lianwei</t>
  </si>
  <si>
    <t>FU Tai</t>
  </si>
  <si>
    <t>DENG Yuchao</t>
  </si>
  <si>
    <t>TAN Yongzong</t>
  </si>
  <si>
    <t>HUANG Mingjie</t>
  </si>
  <si>
    <t>QIU Zhifeng</t>
  </si>
  <si>
    <t>FENG Xu</t>
  </si>
  <si>
    <t>DENG Yonghong</t>
  </si>
  <si>
    <t>WANG Huiqiang</t>
  </si>
  <si>
    <t>XING Xiaoxuan</t>
  </si>
  <si>
    <t>ZHOU Xunshu</t>
  </si>
  <si>
    <t>GU Shutao</t>
  </si>
  <si>
    <t>CHEN Jian</t>
  </si>
  <si>
    <t>XIAO Zhijin</t>
  </si>
  <si>
    <t>GU Cuilin</t>
  </si>
  <si>
    <t>SUN Peng</t>
  </si>
  <si>
    <t>YUAN Hao</t>
  </si>
  <si>
    <t>CUI Xiaolong</t>
  </si>
  <si>
    <t>LI Chao</t>
  </si>
  <si>
    <t>LIAO Guiming</t>
  </si>
  <si>
    <t>SHANG Lei</t>
  </si>
  <si>
    <t>LIU Anda</t>
  </si>
  <si>
    <t>ZHANG Meng</t>
  </si>
  <si>
    <t>FU Xin</t>
  </si>
  <si>
    <t>TANG Jinchang</t>
  </si>
  <si>
    <t>ZHENG Wengen</t>
  </si>
  <si>
    <t>CHEN Yu</t>
  </si>
  <si>
    <t>YANG Bing</t>
  </si>
  <si>
    <t>WANG Hongbing</t>
  </si>
  <si>
    <t>WANG Lei</t>
  </si>
  <si>
    <t>张成伟</t>
  </si>
  <si>
    <t>ZHANG Chengwei</t>
  </si>
  <si>
    <t>周振斌</t>
  </si>
  <si>
    <t>ZHOU Zhenbin</t>
  </si>
  <si>
    <t>第四轮成绩表</t>
  </si>
  <si>
    <t>第三轮成绩表</t>
  </si>
  <si>
    <t>吴立辉</t>
  </si>
  <si>
    <t>WU Lihui</t>
  </si>
  <si>
    <t>周君</t>
  </si>
  <si>
    <t>ZHOU Jun</t>
  </si>
  <si>
    <t>俞威</t>
  </si>
  <si>
    <t>YU Wei</t>
  </si>
  <si>
    <t>高磊</t>
  </si>
  <si>
    <t>GAO Lei</t>
  </si>
  <si>
    <t>杨升勤</t>
  </si>
  <si>
    <t>YANG Shengqin</t>
  </si>
  <si>
    <t>张君</t>
  </si>
  <si>
    <t>ZHANG Jun</t>
  </si>
  <si>
    <t>高辉</t>
  </si>
  <si>
    <t>GAO Hui</t>
  </si>
  <si>
    <t>程斐</t>
  </si>
  <si>
    <t>CHENG Fei</t>
  </si>
  <si>
    <t>辛迪</t>
  </si>
  <si>
    <t>XIN Di</t>
  </si>
  <si>
    <t>元天</t>
  </si>
  <si>
    <t>YUAN Tian</t>
  </si>
  <si>
    <t>何绍才</t>
  </si>
  <si>
    <t>HE Shaocai</t>
  </si>
  <si>
    <t>杨文章</t>
  </si>
  <si>
    <t>YANG Wenzhang</t>
  </si>
  <si>
    <t>吴康春</t>
  </si>
  <si>
    <t>WU Kangchun</t>
  </si>
  <si>
    <t>夏峥嵘</t>
  </si>
  <si>
    <t>XIA Zhengrong</t>
  </si>
  <si>
    <t>任强</t>
  </si>
  <si>
    <t>REN Qiang</t>
  </si>
  <si>
    <t>吴理贵</t>
  </si>
  <si>
    <t>WU Ligui</t>
  </si>
  <si>
    <t>刘笑</t>
  </si>
  <si>
    <t>LIU Xiao</t>
  </si>
  <si>
    <t>钟永光</t>
  </si>
  <si>
    <t>ZHONG Yongguang</t>
  </si>
  <si>
    <t>刘鑫</t>
  </si>
  <si>
    <t>LIU Xin</t>
  </si>
  <si>
    <t>陈春峰</t>
  </si>
  <si>
    <t>CHEN Chunfeng</t>
  </si>
  <si>
    <t>于春泽</t>
  </si>
  <si>
    <t>YU Chunze</t>
  </si>
  <si>
    <t>崔强</t>
  </si>
  <si>
    <t>CUI Qiang</t>
  </si>
  <si>
    <t>朱彤彤</t>
  </si>
  <si>
    <t>ZHU Tongtong</t>
  </si>
  <si>
    <t>程海宝</t>
  </si>
  <si>
    <t>CHENG Haibao</t>
  </si>
  <si>
    <t>金琦慧</t>
  </si>
  <si>
    <t>JIN Qihui</t>
  </si>
  <si>
    <t>刘安林</t>
  </si>
  <si>
    <t>LIU Anlin</t>
  </si>
  <si>
    <t>周玉锋</t>
  </si>
  <si>
    <t>ZHOU Yufeng</t>
  </si>
  <si>
    <t>荆宁</t>
  </si>
  <si>
    <t>JING Ning</t>
  </si>
  <si>
    <t>郝春喜</t>
  </si>
  <si>
    <t>HAO Chunxi</t>
  </si>
  <si>
    <t>孔维海</t>
  </si>
  <si>
    <t>KONG Weihai</t>
  </si>
  <si>
    <t>袁峥</t>
  </si>
  <si>
    <t>YUAN Zheng</t>
  </si>
  <si>
    <t>徐秦</t>
  </si>
  <si>
    <t>XU Qin</t>
  </si>
  <si>
    <t>陈东升</t>
  </si>
  <si>
    <t>CHEN Dongsheng</t>
  </si>
  <si>
    <t>高伟扬</t>
  </si>
  <si>
    <t>GAO Weiyang</t>
  </si>
  <si>
    <t>陈定根</t>
  </si>
  <si>
    <t>CHEN Dinggen</t>
  </si>
  <si>
    <t>叶雄辉</t>
  </si>
  <si>
    <t>YE Xionghui</t>
  </si>
  <si>
    <t>张雄武</t>
  </si>
  <si>
    <t>ZHANG Xiongwu</t>
  </si>
  <si>
    <t>杨金标</t>
  </si>
  <si>
    <t>YANG Jinbiao</t>
  </si>
  <si>
    <t>樊志鹏</t>
  </si>
  <si>
    <t>FAN Zhipeng</t>
  </si>
  <si>
    <t>陈小马</t>
  </si>
  <si>
    <t>CHEN Xiaoma</t>
  </si>
  <si>
    <t>卿三勇</t>
  </si>
  <si>
    <t>QING Sanyong</t>
  </si>
  <si>
    <t>刘俊峰</t>
  </si>
  <si>
    <t>LIU Junfeng</t>
  </si>
  <si>
    <t>梁晋</t>
  </si>
  <si>
    <t>LIANG Jin</t>
  </si>
  <si>
    <t>拓文涛</t>
  </si>
  <si>
    <t>TUO Wentao</t>
  </si>
  <si>
    <t>田野</t>
  </si>
  <si>
    <t>TIAN Ye</t>
  </si>
  <si>
    <t>张睿丰</t>
  </si>
  <si>
    <t>ZHANG Ruifeng</t>
  </si>
  <si>
    <t>第二轮成绩表</t>
  </si>
  <si>
    <t>2007欧米茄中国巡回赛-广州站</t>
  </si>
  <si>
    <t>九龙湖高尔夫球会</t>
  </si>
  <si>
    <t>关雪峰</t>
  </si>
  <si>
    <t>GUAN Xuefeng</t>
  </si>
  <si>
    <t>杨清权</t>
  </si>
  <si>
    <t>YANG Qingquan [A]</t>
  </si>
  <si>
    <t>曹韩锋</t>
  </si>
  <si>
    <t>CAO Hanfeng</t>
  </si>
  <si>
    <t>马建荣</t>
  </si>
  <si>
    <t>MA Jianrong</t>
  </si>
  <si>
    <t>陈伟容</t>
  </si>
  <si>
    <t>CHEN Weirong [A]</t>
  </si>
  <si>
    <t>吴豪川</t>
  </si>
  <si>
    <t>WU Haochuan [A]</t>
  </si>
  <si>
    <t>陈勇</t>
  </si>
  <si>
    <t>CHEN Yong</t>
  </si>
  <si>
    <t>唐伟</t>
  </si>
  <si>
    <t>TANG Wei</t>
  </si>
  <si>
    <t>沈灏</t>
  </si>
  <si>
    <t>SHEN Hao</t>
  </si>
  <si>
    <t>程军</t>
  </si>
  <si>
    <t>CHENG Jun</t>
  </si>
  <si>
    <t>孙月堂</t>
  </si>
  <si>
    <t>SUN Yuetang</t>
  </si>
  <si>
    <t>张新军</t>
  </si>
  <si>
    <t>ZHANG Xinjun [A]</t>
  </si>
  <si>
    <t>叶剑威</t>
  </si>
  <si>
    <t>YE Jianwei [A]</t>
  </si>
  <si>
    <t>叶鹏飞</t>
  </si>
  <si>
    <t>YE Pengfei</t>
  </si>
  <si>
    <t>陈英锋</t>
  </si>
  <si>
    <t>CHEN Yingfeng</t>
  </si>
  <si>
    <t>郑金旦</t>
  </si>
  <si>
    <t>ZHENG Jindan</t>
  </si>
  <si>
    <t>何勇坚</t>
  </si>
  <si>
    <t>HE Yongjian</t>
  </si>
  <si>
    <t>刘健</t>
  </si>
  <si>
    <t>LIU Jian</t>
  </si>
  <si>
    <t>周连胜</t>
  </si>
  <si>
    <t>ZHOU Liansheng</t>
  </si>
  <si>
    <t>贺小岚</t>
  </si>
  <si>
    <t>HE Xiaolan</t>
  </si>
  <si>
    <t>赖远浪</t>
  </si>
  <si>
    <t>LAI Yuanlang</t>
  </si>
  <si>
    <t>谭国华</t>
  </si>
  <si>
    <t>TAN Guohua</t>
  </si>
  <si>
    <t>古浩然</t>
  </si>
  <si>
    <t>GU Haoran</t>
  </si>
  <si>
    <t>WD</t>
  </si>
  <si>
    <t>DQ</t>
  </si>
  <si>
    <t>RTD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</si>
</sst>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幼圆"/>
      <family val="3"/>
    </font>
    <font>
      <sz val="10"/>
      <name val="宋体"/>
      <family val="0"/>
    </font>
    <font>
      <b/>
      <sz val="10"/>
      <name val="Arial"/>
      <family val="2"/>
    </font>
    <font>
      <sz val="16"/>
      <name val="幼圆"/>
      <family val="3"/>
    </font>
    <font>
      <sz val="16"/>
      <name val="宋体"/>
      <family val="0"/>
    </font>
    <font>
      <sz val="11"/>
      <name val="幼圆"/>
      <family val="3"/>
    </font>
    <font>
      <sz val="11"/>
      <name val="Arial"/>
      <family val="2"/>
    </font>
    <font>
      <sz val="11"/>
      <name val="宋体"/>
      <family val="0"/>
    </font>
    <font>
      <sz val="9"/>
      <name val="幼圆"/>
      <family val="3"/>
    </font>
    <font>
      <sz val="9"/>
      <name val="Arial"/>
      <family val="2"/>
    </font>
    <font>
      <sz val="8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color indexed="56"/>
      <name val="幼圆"/>
      <family val="3"/>
    </font>
    <font>
      <sz val="11"/>
      <color indexed="56"/>
      <name val="宋体"/>
      <family val="0"/>
    </font>
    <font>
      <sz val="11"/>
      <color indexed="56"/>
      <name val="幼圆"/>
      <family val="3"/>
    </font>
    <font>
      <sz val="11"/>
      <color indexed="56"/>
      <name val="Arial"/>
      <family val="2"/>
    </font>
    <font>
      <sz val="12"/>
      <color indexed="56"/>
      <name val="Arial"/>
      <family val="2"/>
    </font>
    <font>
      <sz val="12"/>
      <color indexed="56"/>
      <name val="宋体"/>
      <family val="0"/>
    </font>
    <font>
      <sz val="10"/>
      <color indexed="56"/>
      <name val="幼圆"/>
      <family val="3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幼圆"/>
      <family val="3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imSun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6" fillId="2" borderId="14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/>
    </xf>
    <xf numFmtId="0" fontId="36" fillId="2" borderId="16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left"/>
    </xf>
    <xf numFmtId="0" fontId="37" fillId="2" borderId="19" xfId="0" applyFont="1" applyFill="1" applyBorder="1" applyAlignment="1">
      <alignment horizontal="left"/>
    </xf>
    <xf numFmtId="0" fontId="37" fillId="2" borderId="20" xfId="0" applyFont="1" applyFill="1" applyBorder="1" applyAlignment="1">
      <alignment horizontal="left"/>
    </xf>
    <xf numFmtId="0" fontId="37" fillId="2" borderId="21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3" fillId="0" borderId="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14" fontId="26" fillId="0" borderId="22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14" fillId="0" borderId="22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390525</xdr:colOff>
      <xdr:row>1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476250</xdr:colOff>
      <xdr:row>1</xdr:row>
      <xdr:rowOff>200025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152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419100</xdr:colOff>
      <xdr:row>1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2</xdr:col>
      <xdr:colOff>447675</xdr:colOff>
      <xdr:row>1</xdr:row>
      <xdr:rowOff>200025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workbookViewId="0" topLeftCell="A34">
      <selection activeCell="C71" sqref="C71"/>
    </sheetView>
  </sheetViews>
  <sheetFormatPr defaultColWidth="9.00390625" defaultRowHeight="14.25"/>
  <cols>
    <col min="1" max="1" width="4.00390625" style="4" customWidth="1"/>
    <col min="2" max="2" width="6.375" style="3" customWidth="1"/>
    <col min="3" max="3" width="17.50390625" style="3" customWidth="1"/>
    <col min="4" max="12" width="3.875" style="6" customWidth="1"/>
    <col min="13" max="13" width="4.375" style="6" customWidth="1"/>
    <col min="14" max="22" width="3.875" style="6" customWidth="1"/>
    <col min="23" max="24" width="4.375" style="4" bestFit="1" customWidth="1"/>
    <col min="25" max="25" width="5.875" style="4" bestFit="1" customWidth="1"/>
    <col min="26" max="26" width="6.75390625" style="6" customWidth="1"/>
  </cols>
  <sheetData>
    <row r="1" spans="1:26" s="13" customFormat="1" ht="20.25">
      <c r="A1" s="117" t="s">
        <v>190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13" customFormat="1" ht="20.25">
      <c r="A2" s="117" t="s">
        <v>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s="14" customFormat="1" ht="14.25">
      <c r="A3" s="122" t="s">
        <v>191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1">
        <v>39254</v>
      </c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3" customHeight="1">
      <c r="A4" s="4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42"/>
      <c r="Z4" s="43"/>
    </row>
    <row r="5" spans="1:26" s="8" customFormat="1" ht="16.5" customHeight="1">
      <c r="A5" s="129" t="s">
        <v>7</v>
      </c>
      <c r="B5" s="124" t="s">
        <v>8</v>
      </c>
      <c r="C5" s="125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11" t="s">
        <v>0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18" t="s">
        <v>1</v>
      </c>
      <c r="X5" s="11" t="s">
        <v>4</v>
      </c>
      <c r="Y5" s="11" t="s">
        <v>2</v>
      </c>
      <c r="Z5" s="118" t="s">
        <v>3</v>
      </c>
    </row>
    <row r="6" spans="1:26" s="8" customFormat="1" ht="16.5" customHeight="1">
      <c r="A6" s="114"/>
      <c r="B6" s="124" t="s">
        <v>9</v>
      </c>
      <c r="C6" s="125"/>
      <c r="D6" s="7">
        <v>547</v>
      </c>
      <c r="E6" s="7">
        <v>403</v>
      </c>
      <c r="F6" s="7">
        <v>233</v>
      </c>
      <c r="G6" s="7">
        <v>434</v>
      </c>
      <c r="H6" s="7">
        <v>429</v>
      </c>
      <c r="I6" s="7">
        <v>349</v>
      </c>
      <c r="J6" s="7">
        <v>175</v>
      </c>
      <c r="K6" s="7">
        <v>545</v>
      </c>
      <c r="L6" s="7">
        <v>465</v>
      </c>
      <c r="M6" s="11">
        <f aca="true" t="shared" si="0" ref="M6:M37">SUM(D6:L6)</f>
        <v>3580</v>
      </c>
      <c r="N6" s="7">
        <v>392</v>
      </c>
      <c r="O6" s="7">
        <v>560</v>
      </c>
      <c r="P6" s="7">
        <v>449</v>
      </c>
      <c r="Q6" s="7">
        <v>185</v>
      </c>
      <c r="R6" s="7">
        <v>512</v>
      </c>
      <c r="S6" s="7">
        <v>405</v>
      </c>
      <c r="T6" s="7">
        <v>433</v>
      </c>
      <c r="U6" s="7">
        <v>200</v>
      </c>
      <c r="V6" s="7">
        <v>418</v>
      </c>
      <c r="W6" s="11">
        <f aca="true" t="shared" si="1" ref="W6:W37">SUM(N6:V6)</f>
        <v>3554</v>
      </c>
      <c r="X6" s="11">
        <f>M6+W6</f>
        <v>7134</v>
      </c>
      <c r="Y6" s="11">
        <v>7012</v>
      </c>
      <c r="Z6" s="119"/>
    </row>
    <row r="7" spans="1:26" s="8" customFormat="1" ht="16.5" customHeight="1">
      <c r="A7" s="115"/>
      <c r="B7" s="126" t="s">
        <v>10</v>
      </c>
      <c r="C7" s="127"/>
      <c r="D7" s="11">
        <v>5</v>
      </c>
      <c r="E7" s="11">
        <v>4</v>
      </c>
      <c r="F7" s="11">
        <v>3</v>
      </c>
      <c r="G7" s="11">
        <v>4</v>
      </c>
      <c r="H7" s="11">
        <v>4</v>
      </c>
      <c r="I7" s="11">
        <v>4</v>
      </c>
      <c r="J7" s="11">
        <v>3</v>
      </c>
      <c r="K7" s="11">
        <v>5</v>
      </c>
      <c r="L7" s="11">
        <v>4</v>
      </c>
      <c r="M7" s="11">
        <f t="shared" si="0"/>
        <v>36</v>
      </c>
      <c r="N7" s="11">
        <v>4</v>
      </c>
      <c r="O7" s="11">
        <v>5</v>
      </c>
      <c r="P7" s="11">
        <v>4</v>
      </c>
      <c r="Q7" s="11">
        <v>3</v>
      </c>
      <c r="R7" s="11">
        <v>5</v>
      </c>
      <c r="S7" s="11">
        <v>4</v>
      </c>
      <c r="T7" s="11">
        <v>4</v>
      </c>
      <c r="U7" s="11">
        <v>3</v>
      </c>
      <c r="V7" s="11">
        <v>4</v>
      </c>
      <c r="W7" s="11">
        <f t="shared" si="1"/>
        <v>36</v>
      </c>
      <c r="X7" s="11">
        <f>M7+W7</f>
        <v>72</v>
      </c>
      <c r="Y7" s="11">
        <f aca="true" t="shared" si="2" ref="Y7:Y38">SUM(X7)</f>
        <v>72</v>
      </c>
      <c r="Z7" s="120"/>
    </row>
    <row r="8" spans="1:26" s="9" customFormat="1" ht="16.5" customHeight="1">
      <c r="A8" s="70">
        <v>1</v>
      </c>
      <c r="B8" s="27" t="s">
        <v>38</v>
      </c>
      <c r="C8" s="28" t="s">
        <v>77</v>
      </c>
      <c r="D8" s="71">
        <v>5</v>
      </c>
      <c r="E8" s="70">
        <v>4</v>
      </c>
      <c r="F8" s="70">
        <v>3</v>
      </c>
      <c r="G8" s="70">
        <v>4</v>
      </c>
      <c r="H8" s="70">
        <v>4</v>
      </c>
      <c r="I8" s="70">
        <v>3</v>
      </c>
      <c r="J8" s="70">
        <v>3</v>
      </c>
      <c r="K8" s="70">
        <v>5</v>
      </c>
      <c r="L8" s="70">
        <v>4</v>
      </c>
      <c r="M8" s="11">
        <f t="shared" si="0"/>
        <v>35</v>
      </c>
      <c r="N8" s="70">
        <v>3</v>
      </c>
      <c r="O8" s="70">
        <v>5</v>
      </c>
      <c r="P8" s="70">
        <v>4</v>
      </c>
      <c r="Q8" s="70">
        <v>3</v>
      </c>
      <c r="R8" s="70">
        <v>4</v>
      </c>
      <c r="S8" s="70">
        <v>3</v>
      </c>
      <c r="T8" s="70">
        <v>4</v>
      </c>
      <c r="U8" s="70">
        <v>3</v>
      </c>
      <c r="V8" s="70">
        <v>4</v>
      </c>
      <c r="W8" s="11">
        <f t="shared" si="1"/>
        <v>33</v>
      </c>
      <c r="X8" s="11">
        <f aca="true" t="shared" si="3" ref="X8:X39">SUM(M8+W8)</f>
        <v>68</v>
      </c>
      <c r="Y8" s="11">
        <f t="shared" si="2"/>
        <v>68</v>
      </c>
      <c r="Z8" s="74">
        <f aca="true" t="shared" si="4" ref="Z8:Z39">SUM(Y8-72)</f>
        <v>-4</v>
      </c>
    </row>
    <row r="9" spans="1:26" s="9" customFormat="1" ht="16.5" customHeight="1">
      <c r="A9" s="70">
        <v>2</v>
      </c>
      <c r="B9" s="29" t="s">
        <v>47</v>
      </c>
      <c r="C9" s="30" t="s">
        <v>86</v>
      </c>
      <c r="D9" s="71">
        <v>5</v>
      </c>
      <c r="E9" s="70">
        <v>3</v>
      </c>
      <c r="F9" s="70">
        <v>3</v>
      </c>
      <c r="G9" s="70">
        <v>4</v>
      </c>
      <c r="H9" s="70">
        <v>3</v>
      </c>
      <c r="I9" s="70">
        <v>5</v>
      </c>
      <c r="J9" s="70">
        <v>2</v>
      </c>
      <c r="K9" s="70">
        <v>5</v>
      </c>
      <c r="L9" s="70">
        <v>4</v>
      </c>
      <c r="M9" s="11">
        <f t="shared" si="0"/>
        <v>34</v>
      </c>
      <c r="N9" s="70">
        <v>4</v>
      </c>
      <c r="O9" s="70">
        <v>5</v>
      </c>
      <c r="P9" s="70">
        <v>5</v>
      </c>
      <c r="Q9" s="70">
        <v>3</v>
      </c>
      <c r="R9" s="70">
        <v>5</v>
      </c>
      <c r="S9" s="70">
        <v>3</v>
      </c>
      <c r="T9" s="70">
        <v>4</v>
      </c>
      <c r="U9" s="70">
        <v>3</v>
      </c>
      <c r="V9" s="70">
        <v>3</v>
      </c>
      <c r="W9" s="11">
        <f t="shared" si="1"/>
        <v>35</v>
      </c>
      <c r="X9" s="11">
        <f t="shared" si="3"/>
        <v>69</v>
      </c>
      <c r="Y9" s="11">
        <f t="shared" si="2"/>
        <v>69</v>
      </c>
      <c r="Z9" s="74">
        <f t="shared" si="4"/>
        <v>-3</v>
      </c>
    </row>
    <row r="10" spans="1:26" s="9" customFormat="1" ht="16.5" customHeight="1">
      <c r="A10" s="70">
        <v>2</v>
      </c>
      <c r="B10" s="33" t="s">
        <v>42</v>
      </c>
      <c r="C10" s="34" t="s">
        <v>81</v>
      </c>
      <c r="D10" s="71">
        <v>5</v>
      </c>
      <c r="E10" s="70">
        <v>4</v>
      </c>
      <c r="F10" s="70">
        <v>3</v>
      </c>
      <c r="G10" s="70">
        <v>4</v>
      </c>
      <c r="H10" s="70">
        <v>3</v>
      </c>
      <c r="I10" s="70">
        <v>4</v>
      </c>
      <c r="J10" s="70">
        <v>2</v>
      </c>
      <c r="K10" s="70">
        <v>5</v>
      </c>
      <c r="L10" s="70">
        <v>3</v>
      </c>
      <c r="M10" s="11">
        <f t="shared" si="0"/>
        <v>33</v>
      </c>
      <c r="N10" s="70">
        <v>4</v>
      </c>
      <c r="O10" s="70">
        <v>5</v>
      </c>
      <c r="P10" s="70">
        <v>4</v>
      </c>
      <c r="Q10" s="70">
        <v>4</v>
      </c>
      <c r="R10" s="70">
        <v>5</v>
      </c>
      <c r="S10" s="70">
        <v>4</v>
      </c>
      <c r="T10" s="70">
        <v>3</v>
      </c>
      <c r="U10" s="70">
        <v>3</v>
      </c>
      <c r="V10" s="70">
        <v>4</v>
      </c>
      <c r="W10" s="11">
        <f t="shared" si="1"/>
        <v>36</v>
      </c>
      <c r="X10" s="11">
        <f t="shared" si="3"/>
        <v>69</v>
      </c>
      <c r="Y10" s="11">
        <f t="shared" si="2"/>
        <v>69</v>
      </c>
      <c r="Z10" s="74">
        <f t="shared" si="4"/>
        <v>-3</v>
      </c>
    </row>
    <row r="11" spans="1:26" s="9" customFormat="1" ht="16.5" customHeight="1">
      <c r="A11" s="70">
        <v>4</v>
      </c>
      <c r="B11" s="29" t="s">
        <v>26</v>
      </c>
      <c r="C11" s="30" t="s">
        <v>65</v>
      </c>
      <c r="D11" s="71">
        <v>5</v>
      </c>
      <c r="E11" s="70">
        <v>4</v>
      </c>
      <c r="F11" s="70">
        <v>3</v>
      </c>
      <c r="G11" s="70">
        <v>5</v>
      </c>
      <c r="H11" s="70">
        <v>3</v>
      </c>
      <c r="I11" s="70">
        <v>4</v>
      </c>
      <c r="J11" s="70">
        <v>3</v>
      </c>
      <c r="K11" s="70">
        <v>5</v>
      </c>
      <c r="L11" s="70">
        <v>4</v>
      </c>
      <c r="M11" s="11">
        <f t="shared" si="0"/>
        <v>36</v>
      </c>
      <c r="N11" s="70">
        <v>4</v>
      </c>
      <c r="O11" s="70">
        <v>5</v>
      </c>
      <c r="P11" s="70">
        <v>4</v>
      </c>
      <c r="Q11" s="70">
        <v>2</v>
      </c>
      <c r="R11" s="70">
        <v>4</v>
      </c>
      <c r="S11" s="70">
        <v>4</v>
      </c>
      <c r="T11" s="70">
        <v>4</v>
      </c>
      <c r="U11" s="70">
        <v>3</v>
      </c>
      <c r="V11" s="70">
        <v>5</v>
      </c>
      <c r="W11" s="11">
        <f t="shared" si="1"/>
        <v>35</v>
      </c>
      <c r="X11" s="11">
        <f t="shared" si="3"/>
        <v>71</v>
      </c>
      <c r="Y11" s="11">
        <f t="shared" si="2"/>
        <v>71</v>
      </c>
      <c r="Z11" s="74">
        <f t="shared" si="4"/>
        <v>-1</v>
      </c>
    </row>
    <row r="12" spans="1:26" s="9" customFormat="1" ht="16.5" customHeight="1">
      <c r="A12" s="70">
        <v>4</v>
      </c>
      <c r="B12" s="33" t="s">
        <v>185</v>
      </c>
      <c r="C12" s="34" t="s">
        <v>186</v>
      </c>
      <c r="D12" s="71">
        <v>5</v>
      </c>
      <c r="E12" s="70">
        <v>4</v>
      </c>
      <c r="F12" s="70">
        <v>3</v>
      </c>
      <c r="G12" s="70">
        <v>5</v>
      </c>
      <c r="H12" s="70">
        <v>4</v>
      </c>
      <c r="I12" s="70">
        <v>4</v>
      </c>
      <c r="J12" s="70">
        <v>3</v>
      </c>
      <c r="K12" s="70">
        <v>4</v>
      </c>
      <c r="L12" s="70">
        <v>4</v>
      </c>
      <c r="M12" s="11">
        <f t="shared" si="0"/>
        <v>36</v>
      </c>
      <c r="N12" s="70">
        <v>5</v>
      </c>
      <c r="O12" s="70">
        <v>4</v>
      </c>
      <c r="P12" s="70">
        <v>4</v>
      </c>
      <c r="Q12" s="70">
        <v>3</v>
      </c>
      <c r="R12" s="70">
        <v>4</v>
      </c>
      <c r="S12" s="70">
        <v>4</v>
      </c>
      <c r="T12" s="70">
        <v>4</v>
      </c>
      <c r="U12" s="70">
        <v>1</v>
      </c>
      <c r="V12" s="70">
        <v>6</v>
      </c>
      <c r="W12" s="11">
        <f t="shared" si="1"/>
        <v>35</v>
      </c>
      <c r="X12" s="11">
        <f t="shared" si="3"/>
        <v>71</v>
      </c>
      <c r="Y12" s="11">
        <f t="shared" si="2"/>
        <v>71</v>
      </c>
      <c r="Z12" s="74">
        <f t="shared" si="4"/>
        <v>-1</v>
      </c>
    </row>
    <row r="13" spans="1:26" s="9" customFormat="1" ht="16.5" customHeight="1">
      <c r="A13" s="70">
        <v>4</v>
      </c>
      <c r="B13" s="31" t="s">
        <v>22</v>
      </c>
      <c r="C13" s="32" t="s">
        <v>61</v>
      </c>
      <c r="D13" s="71">
        <v>5</v>
      </c>
      <c r="E13" s="70">
        <v>3</v>
      </c>
      <c r="F13" s="70">
        <v>3</v>
      </c>
      <c r="G13" s="70">
        <v>4</v>
      </c>
      <c r="H13" s="70">
        <v>4</v>
      </c>
      <c r="I13" s="70">
        <v>4</v>
      </c>
      <c r="J13" s="70">
        <v>3</v>
      </c>
      <c r="K13" s="70">
        <v>4</v>
      </c>
      <c r="L13" s="70">
        <v>5</v>
      </c>
      <c r="M13" s="11">
        <f t="shared" si="0"/>
        <v>35</v>
      </c>
      <c r="N13" s="70">
        <v>4</v>
      </c>
      <c r="O13" s="70">
        <v>5</v>
      </c>
      <c r="P13" s="70">
        <v>5</v>
      </c>
      <c r="Q13" s="70">
        <v>3</v>
      </c>
      <c r="R13" s="70">
        <v>4</v>
      </c>
      <c r="S13" s="70">
        <v>4</v>
      </c>
      <c r="T13" s="70">
        <v>4</v>
      </c>
      <c r="U13" s="70">
        <v>3</v>
      </c>
      <c r="V13" s="70">
        <v>4</v>
      </c>
      <c r="W13" s="11">
        <f t="shared" si="1"/>
        <v>36</v>
      </c>
      <c r="X13" s="11">
        <f t="shared" si="3"/>
        <v>71</v>
      </c>
      <c r="Y13" s="11">
        <f t="shared" si="2"/>
        <v>71</v>
      </c>
      <c r="Z13" s="74">
        <f t="shared" si="4"/>
        <v>-1</v>
      </c>
    </row>
    <row r="14" spans="1:26" s="9" customFormat="1" ht="16.5" customHeight="1">
      <c r="A14" s="70">
        <v>4</v>
      </c>
      <c r="B14" s="29" t="s">
        <v>117</v>
      </c>
      <c r="C14" s="30" t="s">
        <v>118</v>
      </c>
      <c r="D14" s="71">
        <v>5</v>
      </c>
      <c r="E14" s="70">
        <v>4</v>
      </c>
      <c r="F14" s="70">
        <v>3</v>
      </c>
      <c r="G14" s="70">
        <v>5</v>
      </c>
      <c r="H14" s="70">
        <v>4</v>
      </c>
      <c r="I14" s="70">
        <v>4</v>
      </c>
      <c r="J14" s="70">
        <v>3</v>
      </c>
      <c r="K14" s="70">
        <v>5</v>
      </c>
      <c r="L14" s="70">
        <v>3</v>
      </c>
      <c r="M14" s="11">
        <f t="shared" si="0"/>
        <v>36</v>
      </c>
      <c r="N14" s="70">
        <v>4</v>
      </c>
      <c r="O14" s="70">
        <v>5</v>
      </c>
      <c r="P14" s="70">
        <v>4</v>
      </c>
      <c r="Q14" s="70">
        <v>3</v>
      </c>
      <c r="R14" s="70">
        <v>5</v>
      </c>
      <c r="S14" s="70">
        <v>4</v>
      </c>
      <c r="T14" s="70">
        <v>4</v>
      </c>
      <c r="U14" s="70">
        <v>3</v>
      </c>
      <c r="V14" s="70">
        <v>3</v>
      </c>
      <c r="W14" s="11">
        <f t="shared" si="1"/>
        <v>35</v>
      </c>
      <c r="X14" s="11">
        <f t="shared" si="3"/>
        <v>71</v>
      </c>
      <c r="Y14" s="11">
        <f t="shared" si="2"/>
        <v>71</v>
      </c>
      <c r="Z14" s="74">
        <f t="shared" si="4"/>
        <v>-1</v>
      </c>
    </row>
    <row r="15" spans="1:26" s="9" customFormat="1" ht="16.5" customHeight="1">
      <c r="A15" s="70">
        <v>8</v>
      </c>
      <c r="B15" s="33" t="s">
        <v>173</v>
      </c>
      <c r="C15" s="34" t="s">
        <v>174</v>
      </c>
      <c r="D15" s="71">
        <v>5</v>
      </c>
      <c r="E15" s="70">
        <v>4</v>
      </c>
      <c r="F15" s="70">
        <v>4</v>
      </c>
      <c r="G15" s="70">
        <v>4</v>
      </c>
      <c r="H15" s="70">
        <v>3</v>
      </c>
      <c r="I15" s="70">
        <v>3</v>
      </c>
      <c r="J15" s="70">
        <v>3</v>
      </c>
      <c r="K15" s="70">
        <v>5</v>
      </c>
      <c r="L15" s="70">
        <v>4</v>
      </c>
      <c r="M15" s="11">
        <f t="shared" si="0"/>
        <v>35</v>
      </c>
      <c r="N15" s="70">
        <v>4</v>
      </c>
      <c r="O15" s="70">
        <v>4</v>
      </c>
      <c r="P15" s="70">
        <v>4</v>
      </c>
      <c r="Q15" s="70">
        <v>3</v>
      </c>
      <c r="R15" s="70">
        <v>7</v>
      </c>
      <c r="S15" s="70">
        <v>4</v>
      </c>
      <c r="T15" s="70">
        <v>3</v>
      </c>
      <c r="U15" s="70">
        <v>4</v>
      </c>
      <c r="V15" s="70">
        <v>4</v>
      </c>
      <c r="W15" s="11">
        <f t="shared" si="1"/>
        <v>37</v>
      </c>
      <c r="X15" s="11">
        <f t="shared" si="3"/>
        <v>72</v>
      </c>
      <c r="Y15" s="11">
        <f t="shared" si="2"/>
        <v>72</v>
      </c>
      <c r="Z15" s="74">
        <f t="shared" si="4"/>
        <v>0</v>
      </c>
    </row>
    <row r="16" spans="1:26" s="9" customFormat="1" ht="16.5" customHeight="1">
      <c r="A16" s="70">
        <v>8</v>
      </c>
      <c r="B16" s="31" t="s">
        <v>153</v>
      </c>
      <c r="C16" s="32" t="s">
        <v>154</v>
      </c>
      <c r="D16" s="71">
        <v>4</v>
      </c>
      <c r="E16" s="70">
        <v>3</v>
      </c>
      <c r="F16" s="70">
        <v>4</v>
      </c>
      <c r="G16" s="70">
        <v>5</v>
      </c>
      <c r="H16" s="70">
        <v>4</v>
      </c>
      <c r="I16" s="70">
        <v>4</v>
      </c>
      <c r="J16" s="70">
        <v>3</v>
      </c>
      <c r="K16" s="70">
        <v>4</v>
      </c>
      <c r="L16" s="70">
        <v>4</v>
      </c>
      <c r="M16" s="11">
        <f t="shared" si="0"/>
        <v>35</v>
      </c>
      <c r="N16" s="70">
        <v>4</v>
      </c>
      <c r="O16" s="70">
        <v>6</v>
      </c>
      <c r="P16" s="70">
        <v>5</v>
      </c>
      <c r="Q16" s="70">
        <v>3</v>
      </c>
      <c r="R16" s="70">
        <v>5</v>
      </c>
      <c r="S16" s="70">
        <v>3</v>
      </c>
      <c r="T16" s="70">
        <v>4</v>
      </c>
      <c r="U16" s="70">
        <v>3</v>
      </c>
      <c r="V16" s="70">
        <v>4</v>
      </c>
      <c r="W16" s="11">
        <f t="shared" si="1"/>
        <v>37</v>
      </c>
      <c r="X16" s="11">
        <f t="shared" si="3"/>
        <v>72</v>
      </c>
      <c r="Y16" s="11">
        <f t="shared" si="2"/>
        <v>72</v>
      </c>
      <c r="Z16" s="74">
        <f t="shared" si="4"/>
        <v>0</v>
      </c>
    </row>
    <row r="17" spans="1:26" s="9" customFormat="1" ht="16.5" customHeight="1">
      <c r="A17" s="70">
        <v>8</v>
      </c>
      <c r="B17" s="29" t="s">
        <v>169</v>
      </c>
      <c r="C17" s="30" t="s">
        <v>170</v>
      </c>
      <c r="D17" s="71">
        <v>5</v>
      </c>
      <c r="E17" s="70">
        <v>4</v>
      </c>
      <c r="F17" s="70">
        <v>3</v>
      </c>
      <c r="G17" s="70">
        <v>4</v>
      </c>
      <c r="H17" s="70">
        <v>4</v>
      </c>
      <c r="I17" s="70">
        <v>3</v>
      </c>
      <c r="J17" s="70">
        <v>4</v>
      </c>
      <c r="K17" s="70">
        <v>5</v>
      </c>
      <c r="L17" s="70">
        <v>4</v>
      </c>
      <c r="M17" s="11">
        <f t="shared" si="0"/>
        <v>36</v>
      </c>
      <c r="N17" s="70">
        <v>4</v>
      </c>
      <c r="O17" s="70">
        <v>5</v>
      </c>
      <c r="P17" s="70">
        <v>4</v>
      </c>
      <c r="Q17" s="70">
        <v>3</v>
      </c>
      <c r="R17" s="70">
        <v>4</v>
      </c>
      <c r="S17" s="70">
        <v>4</v>
      </c>
      <c r="T17" s="70">
        <v>4</v>
      </c>
      <c r="U17" s="70">
        <v>3</v>
      </c>
      <c r="V17" s="70">
        <v>5</v>
      </c>
      <c r="W17" s="11">
        <f t="shared" si="1"/>
        <v>36</v>
      </c>
      <c r="X17" s="11">
        <f t="shared" si="3"/>
        <v>72</v>
      </c>
      <c r="Y17" s="11">
        <f t="shared" si="2"/>
        <v>72</v>
      </c>
      <c r="Z17" s="74">
        <f t="shared" si="4"/>
        <v>0</v>
      </c>
    </row>
    <row r="18" spans="1:26" s="9" customFormat="1" ht="16.5" customHeight="1">
      <c r="A18" s="70">
        <v>8</v>
      </c>
      <c r="B18" s="33" t="s">
        <v>220</v>
      </c>
      <c r="C18" s="34" t="s">
        <v>221</v>
      </c>
      <c r="D18" s="72">
        <v>5</v>
      </c>
      <c r="E18" s="73">
        <v>3</v>
      </c>
      <c r="F18" s="73">
        <v>4</v>
      </c>
      <c r="G18" s="73">
        <v>5</v>
      </c>
      <c r="H18" s="73">
        <v>5</v>
      </c>
      <c r="I18" s="73">
        <v>4</v>
      </c>
      <c r="J18" s="73">
        <v>3</v>
      </c>
      <c r="K18" s="73">
        <v>5</v>
      </c>
      <c r="L18" s="73">
        <v>5</v>
      </c>
      <c r="M18" s="11">
        <f t="shared" si="0"/>
        <v>39</v>
      </c>
      <c r="N18" s="73">
        <v>4</v>
      </c>
      <c r="O18" s="73">
        <v>4</v>
      </c>
      <c r="P18" s="73">
        <v>4</v>
      </c>
      <c r="Q18" s="73">
        <v>3</v>
      </c>
      <c r="R18" s="73">
        <v>4</v>
      </c>
      <c r="S18" s="73">
        <v>4</v>
      </c>
      <c r="T18" s="73">
        <v>3</v>
      </c>
      <c r="U18" s="73">
        <v>3</v>
      </c>
      <c r="V18" s="73">
        <v>4</v>
      </c>
      <c r="W18" s="11">
        <f t="shared" si="1"/>
        <v>33</v>
      </c>
      <c r="X18" s="11">
        <f t="shared" si="3"/>
        <v>72</v>
      </c>
      <c r="Y18" s="11">
        <f t="shared" si="2"/>
        <v>72</v>
      </c>
      <c r="Z18" s="74">
        <f t="shared" si="4"/>
        <v>0</v>
      </c>
    </row>
    <row r="19" spans="1:26" s="9" customFormat="1" ht="16.5" customHeight="1">
      <c r="A19" s="70">
        <v>8</v>
      </c>
      <c r="B19" s="31" t="s">
        <v>155</v>
      </c>
      <c r="C19" s="32" t="s">
        <v>156</v>
      </c>
      <c r="D19" s="71">
        <v>5</v>
      </c>
      <c r="E19" s="70">
        <v>4</v>
      </c>
      <c r="F19" s="70">
        <v>4</v>
      </c>
      <c r="G19" s="70">
        <v>4</v>
      </c>
      <c r="H19" s="70">
        <v>4</v>
      </c>
      <c r="I19" s="70">
        <v>5</v>
      </c>
      <c r="J19" s="70">
        <v>2</v>
      </c>
      <c r="K19" s="70">
        <v>4</v>
      </c>
      <c r="L19" s="70">
        <v>3</v>
      </c>
      <c r="M19" s="11">
        <f t="shared" si="0"/>
        <v>35</v>
      </c>
      <c r="N19" s="70">
        <v>4</v>
      </c>
      <c r="O19" s="70">
        <v>5</v>
      </c>
      <c r="P19" s="70">
        <v>5</v>
      </c>
      <c r="Q19" s="70">
        <v>4</v>
      </c>
      <c r="R19" s="70">
        <v>4</v>
      </c>
      <c r="S19" s="70">
        <v>4</v>
      </c>
      <c r="T19" s="70">
        <v>4</v>
      </c>
      <c r="U19" s="70">
        <v>3</v>
      </c>
      <c r="V19" s="70">
        <v>4</v>
      </c>
      <c r="W19" s="11">
        <f t="shared" si="1"/>
        <v>37</v>
      </c>
      <c r="X19" s="11">
        <f t="shared" si="3"/>
        <v>72</v>
      </c>
      <c r="Y19" s="11">
        <f t="shared" si="2"/>
        <v>72</v>
      </c>
      <c r="Z19" s="74">
        <f t="shared" si="4"/>
        <v>0</v>
      </c>
    </row>
    <row r="20" spans="1:26" s="9" customFormat="1" ht="16.5" customHeight="1">
      <c r="A20" s="70">
        <v>13</v>
      </c>
      <c r="B20" s="29" t="s">
        <v>151</v>
      </c>
      <c r="C20" s="30" t="s">
        <v>152</v>
      </c>
      <c r="D20" s="72">
        <v>4</v>
      </c>
      <c r="E20" s="73">
        <v>4</v>
      </c>
      <c r="F20" s="73">
        <v>3</v>
      </c>
      <c r="G20" s="73">
        <v>4</v>
      </c>
      <c r="H20" s="73">
        <v>4</v>
      </c>
      <c r="I20" s="73">
        <v>4</v>
      </c>
      <c r="J20" s="73">
        <v>3</v>
      </c>
      <c r="K20" s="73">
        <v>5</v>
      </c>
      <c r="L20" s="73">
        <v>5</v>
      </c>
      <c r="M20" s="11">
        <f t="shared" si="0"/>
        <v>36</v>
      </c>
      <c r="N20" s="73">
        <v>3</v>
      </c>
      <c r="O20" s="73">
        <v>5</v>
      </c>
      <c r="P20" s="73">
        <v>4</v>
      </c>
      <c r="Q20" s="73">
        <v>3</v>
      </c>
      <c r="R20" s="73">
        <v>5</v>
      </c>
      <c r="S20" s="73">
        <v>5</v>
      </c>
      <c r="T20" s="73">
        <v>4</v>
      </c>
      <c r="U20" s="73">
        <v>2</v>
      </c>
      <c r="V20" s="73">
        <v>6</v>
      </c>
      <c r="W20" s="11">
        <f t="shared" si="1"/>
        <v>37</v>
      </c>
      <c r="X20" s="11">
        <f t="shared" si="3"/>
        <v>73</v>
      </c>
      <c r="Y20" s="11">
        <f t="shared" si="2"/>
        <v>73</v>
      </c>
      <c r="Z20" s="74">
        <f t="shared" si="4"/>
        <v>1</v>
      </c>
    </row>
    <row r="21" spans="1:26" s="9" customFormat="1" ht="16.5" customHeight="1">
      <c r="A21" s="70">
        <v>13</v>
      </c>
      <c r="B21" s="33" t="s">
        <v>200</v>
      </c>
      <c r="C21" s="34" t="s">
        <v>201</v>
      </c>
      <c r="D21" s="72">
        <v>5</v>
      </c>
      <c r="E21" s="73">
        <v>3</v>
      </c>
      <c r="F21" s="73">
        <v>2</v>
      </c>
      <c r="G21" s="73">
        <v>6</v>
      </c>
      <c r="H21" s="73">
        <v>4</v>
      </c>
      <c r="I21" s="73">
        <v>4</v>
      </c>
      <c r="J21" s="73">
        <v>4</v>
      </c>
      <c r="K21" s="73">
        <v>5</v>
      </c>
      <c r="L21" s="73">
        <v>6</v>
      </c>
      <c r="M21" s="11">
        <f t="shared" si="0"/>
        <v>39</v>
      </c>
      <c r="N21" s="73">
        <v>4</v>
      </c>
      <c r="O21" s="73">
        <v>4</v>
      </c>
      <c r="P21" s="73">
        <v>4</v>
      </c>
      <c r="Q21" s="73">
        <v>3</v>
      </c>
      <c r="R21" s="73">
        <v>4</v>
      </c>
      <c r="S21" s="73">
        <v>3</v>
      </c>
      <c r="T21" s="73">
        <v>4</v>
      </c>
      <c r="U21" s="73">
        <v>3</v>
      </c>
      <c r="V21" s="73">
        <v>5</v>
      </c>
      <c r="W21" s="11">
        <f t="shared" si="1"/>
        <v>34</v>
      </c>
      <c r="X21" s="11">
        <f t="shared" si="3"/>
        <v>73</v>
      </c>
      <c r="Y21" s="11">
        <f t="shared" si="2"/>
        <v>73</v>
      </c>
      <c r="Z21" s="74">
        <f t="shared" si="4"/>
        <v>1</v>
      </c>
    </row>
    <row r="22" spans="1:26" s="9" customFormat="1" ht="16.5" customHeight="1">
      <c r="A22" s="70">
        <v>13</v>
      </c>
      <c r="B22" s="31" t="s">
        <v>21</v>
      </c>
      <c r="C22" s="32" t="s">
        <v>60</v>
      </c>
      <c r="D22" s="71">
        <v>5</v>
      </c>
      <c r="E22" s="70">
        <v>4</v>
      </c>
      <c r="F22" s="70">
        <v>3</v>
      </c>
      <c r="G22" s="70">
        <v>4</v>
      </c>
      <c r="H22" s="70">
        <v>4</v>
      </c>
      <c r="I22" s="70">
        <v>4</v>
      </c>
      <c r="J22" s="70">
        <v>3</v>
      </c>
      <c r="K22" s="70">
        <v>6</v>
      </c>
      <c r="L22" s="70">
        <v>4</v>
      </c>
      <c r="M22" s="11">
        <f t="shared" si="0"/>
        <v>37</v>
      </c>
      <c r="N22" s="70">
        <v>4</v>
      </c>
      <c r="O22" s="70">
        <v>5</v>
      </c>
      <c r="P22" s="70">
        <v>4</v>
      </c>
      <c r="Q22" s="70">
        <v>2</v>
      </c>
      <c r="R22" s="70">
        <v>5</v>
      </c>
      <c r="S22" s="70">
        <v>4</v>
      </c>
      <c r="T22" s="70">
        <v>5</v>
      </c>
      <c r="U22" s="70">
        <v>3</v>
      </c>
      <c r="V22" s="70">
        <v>4</v>
      </c>
      <c r="W22" s="11">
        <f t="shared" si="1"/>
        <v>36</v>
      </c>
      <c r="X22" s="11">
        <f t="shared" si="3"/>
        <v>73</v>
      </c>
      <c r="Y22" s="11">
        <f t="shared" si="2"/>
        <v>73</v>
      </c>
      <c r="Z22" s="74">
        <f t="shared" si="4"/>
        <v>1</v>
      </c>
    </row>
    <row r="23" spans="1:26" s="9" customFormat="1" ht="16.5" customHeight="1">
      <c r="A23" s="70">
        <v>13</v>
      </c>
      <c r="B23" s="29" t="s">
        <v>51</v>
      </c>
      <c r="C23" s="30" t="s">
        <v>90</v>
      </c>
      <c r="D23" s="71">
        <v>4</v>
      </c>
      <c r="E23" s="70">
        <v>4</v>
      </c>
      <c r="F23" s="70">
        <v>3</v>
      </c>
      <c r="G23" s="70">
        <v>4</v>
      </c>
      <c r="H23" s="70">
        <v>3</v>
      </c>
      <c r="I23" s="70">
        <v>3</v>
      </c>
      <c r="J23" s="70">
        <v>4</v>
      </c>
      <c r="K23" s="70">
        <v>5</v>
      </c>
      <c r="L23" s="70">
        <v>4</v>
      </c>
      <c r="M23" s="11">
        <f t="shared" si="0"/>
        <v>34</v>
      </c>
      <c r="N23" s="70">
        <v>5</v>
      </c>
      <c r="O23" s="70">
        <v>5</v>
      </c>
      <c r="P23" s="70">
        <v>5</v>
      </c>
      <c r="Q23" s="70">
        <v>4</v>
      </c>
      <c r="R23" s="70">
        <v>4</v>
      </c>
      <c r="S23" s="70">
        <v>4</v>
      </c>
      <c r="T23" s="70">
        <v>4</v>
      </c>
      <c r="U23" s="70">
        <v>3</v>
      </c>
      <c r="V23" s="70">
        <v>5</v>
      </c>
      <c r="W23" s="11">
        <f t="shared" si="1"/>
        <v>39</v>
      </c>
      <c r="X23" s="11">
        <f t="shared" si="3"/>
        <v>73</v>
      </c>
      <c r="Y23" s="11">
        <f t="shared" si="2"/>
        <v>73</v>
      </c>
      <c r="Z23" s="74">
        <f t="shared" si="4"/>
        <v>1</v>
      </c>
    </row>
    <row r="24" spans="1:26" s="9" customFormat="1" ht="16.5" customHeight="1">
      <c r="A24" s="70">
        <v>13</v>
      </c>
      <c r="B24" s="33" t="s">
        <v>165</v>
      </c>
      <c r="C24" s="34" t="s">
        <v>166</v>
      </c>
      <c r="D24" s="71">
        <v>6</v>
      </c>
      <c r="E24" s="70">
        <v>3</v>
      </c>
      <c r="F24" s="70">
        <v>3</v>
      </c>
      <c r="G24" s="70">
        <v>4</v>
      </c>
      <c r="H24" s="70">
        <v>3</v>
      </c>
      <c r="I24" s="70">
        <v>4</v>
      </c>
      <c r="J24" s="70">
        <v>4</v>
      </c>
      <c r="K24" s="70">
        <v>5</v>
      </c>
      <c r="L24" s="70">
        <v>4</v>
      </c>
      <c r="M24" s="11">
        <f t="shared" si="0"/>
        <v>36</v>
      </c>
      <c r="N24" s="70">
        <v>4</v>
      </c>
      <c r="O24" s="70">
        <v>5</v>
      </c>
      <c r="P24" s="70">
        <v>4</v>
      </c>
      <c r="Q24" s="70">
        <v>3</v>
      </c>
      <c r="R24" s="70">
        <v>5</v>
      </c>
      <c r="S24" s="70">
        <v>4</v>
      </c>
      <c r="T24" s="70">
        <v>4</v>
      </c>
      <c r="U24" s="70">
        <v>4</v>
      </c>
      <c r="V24" s="70">
        <v>4</v>
      </c>
      <c r="W24" s="11">
        <f t="shared" si="1"/>
        <v>37</v>
      </c>
      <c r="X24" s="11">
        <f t="shared" si="3"/>
        <v>73</v>
      </c>
      <c r="Y24" s="11">
        <f t="shared" si="2"/>
        <v>73</v>
      </c>
      <c r="Z24" s="74">
        <f t="shared" si="4"/>
        <v>1</v>
      </c>
    </row>
    <row r="25" spans="1:26" s="9" customFormat="1" ht="16.5" customHeight="1">
      <c r="A25" s="70">
        <v>13</v>
      </c>
      <c r="B25" s="31" t="s">
        <v>18</v>
      </c>
      <c r="C25" s="32" t="s">
        <v>57</v>
      </c>
      <c r="D25" s="71">
        <v>5</v>
      </c>
      <c r="E25" s="70">
        <v>3</v>
      </c>
      <c r="F25" s="70">
        <v>3</v>
      </c>
      <c r="G25" s="70">
        <v>4</v>
      </c>
      <c r="H25" s="70">
        <v>4</v>
      </c>
      <c r="I25" s="70">
        <v>4</v>
      </c>
      <c r="J25" s="70">
        <v>4</v>
      </c>
      <c r="K25" s="70">
        <v>6</v>
      </c>
      <c r="L25" s="70">
        <v>4</v>
      </c>
      <c r="M25" s="11">
        <f t="shared" si="0"/>
        <v>37</v>
      </c>
      <c r="N25" s="70">
        <v>6</v>
      </c>
      <c r="O25" s="70">
        <v>5</v>
      </c>
      <c r="P25" s="70">
        <v>4</v>
      </c>
      <c r="Q25" s="70">
        <v>2</v>
      </c>
      <c r="R25" s="70">
        <v>4</v>
      </c>
      <c r="S25" s="70">
        <v>4</v>
      </c>
      <c r="T25" s="70">
        <v>4</v>
      </c>
      <c r="U25" s="70">
        <v>3</v>
      </c>
      <c r="V25" s="70">
        <v>4</v>
      </c>
      <c r="W25" s="11">
        <f t="shared" si="1"/>
        <v>36</v>
      </c>
      <c r="X25" s="11">
        <f t="shared" si="3"/>
        <v>73</v>
      </c>
      <c r="Y25" s="11">
        <f t="shared" si="2"/>
        <v>73</v>
      </c>
      <c r="Z25" s="74">
        <f t="shared" si="4"/>
        <v>1</v>
      </c>
    </row>
    <row r="26" spans="1:26" s="9" customFormat="1" ht="16.5" customHeight="1">
      <c r="A26" s="70">
        <v>13</v>
      </c>
      <c r="B26" s="29" t="s">
        <v>175</v>
      </c>
      <c r="C26" s="30" t="s">
        <v>176</v>
      </c>
      <c r="D26" s="71">
        <v>6</v>
      </c>
      <c r="E26" s="70">
        <v>4</v>
      </c>
      <c r="F26" s="70">
        <v>2</v>
      </c>
      <c r="G26" s="70">
        <v>5</v>
      </c>
      <c r="H26" s="70">
        <v>3</v>
      </c>
      <c r="I26" s="70">
        <v>4</v>
      </c>
      <c r="J26" s="70">
        <v>3</v>
      </c>
      <c r="K26" s="70">
        <v>4</v>
      </c>
      <c r="L26" s="70">
        <v>4</v>
      </c>
      <c r="M26" s="11">
        <f t="shared" si="0"/>
        <v>35</v>
      </c>
      <c r="N26" s="70">
        <v>4</v>
      </c>
      <c r="O26" s="70">
        <v>5</v>
      </c>
      <c r="P26" s="70">
        <v>4</v>
      </c>
      <c r="Q26" s="70">
        <v>3</v>
      </c>
      <c r="R26" s="70">
        <v>5</v>
      </c>
      <c r="S26" s="70">
        <v>5</v>
      </c>
      <c r="T26" s="70">
        <v>4</v>
      </c>
      <c r="U26" s="70">
        <v>4</v>
      </c>
      <c r="V26" s="70">
        <v>4</v>
      </c>
      <c r="W26" s="11">
        <f t="shared" si="1"/>
        <v>38</v>
      </c>
      <c r="X26" s="11">
        <f t="shared" si="3"/>
        <v>73</v>
      </c>
      <c r="Y26" s="11">
        <f t="shared" si="2"/>
        <v>73</v>
      </c>
      <c r="Z26" s="74">
        <f t="shared" si="4"/>
        <v>1</v>
      </c>
    </row>
    <row r="27" spans="1:26" s="9" customFormat="1" ht="16.5" customHeight="1">
      <c r="A27" s="70">
        <v>20</v>
      </c>
      <c r="B27" s="33" t="s">
        <v>43</v>
      </c>
      <c r="C27" s="34" t="s">
        <v>82</v>
      </c>
      <c r="D27" s="71">
        <v>5</v>
      </c>
      <c r="E27" s="70">
        <v>4</v>
      </c>
      <c r="F27" s="70">
        <v>4</v>
      </c>
      <c r="G27" s="70">
        <v>5</v>
      </c>
      <c r="H27" s="70">
        <v>3</v>
      </c>
      <c r="I27" s="70">
        <v>4</v>
      </c>
      <c r="J27" s="70">
        <v>3</v>
      </c>
      <c r="K27" s="70">
        <v>6</v>
      </c>
      <c r="L27" s="70">
        <v>4</v>
      </c>
      <c r="M27" s="11">
        <f t="shared" si="0"/>
        <v>38</v>
      </c>
      <c r="N27" s="70">
        <v>4</v>
      </c>
      <c r="O27" s="70">
        <v>4</v>
      </c>
      <c r="P27" s="70">
        <v>5</v>
      </c>
      <c r="Q27" s="70">
        <v>3</v>
      </c>
      <c r="R27" s="70">
        <v>4</v>
      </c>
      <c r="S27" s="70">
        <v>4</v>
      </c>
      <c r="T27" s="70">
        <v>4</v>
      </c>
      <c r="U27" s="70">
        <v>4</v>
      </c>
      <c r="V27" s="70">
        <v>4</v>
      </c>
      <c r="W27" s="11">
        <f t="shared" si="1"/>
        <v>36</v>
      </c>
      <c r="X27" s="11">
        <f t="shared" si="3"/>
        <v>74</v>
      </c>
      <c r="Y27" s="11">
        <f t="shared" si="2"/>
        <v>74</v>
      </c>
      <c r="Z27" s="74">
        <f t="shared" si="4"/>
        <v>2</v>
      </c>
    </row>
    <row r="28" spans="1:26" s="9" customFormat="1" ht="16.5" customHeight="1">
      <c r="A28" s="70">
        <v>20</v>
      </c>
      <c r="B28" s="31" t="s">
        <v>37</v>
      </c>
      <c r="C28" s="32" t="s">
        <v>76</v>
      </c>
      <c r="D28" s="71">
        <v>4</v>
      </c>
      <c r="E28" s="70">
        <v>4</v>
      </c>
      <c r="F28" s="70">
        <v>3</v>
      </c>
      <c r="G28" s="70">
        <v>5</v>
      </c>
      <c r="H28" s="70">
        <v>5</v>
      </c>
      <c r="I28" s="70">
        <v>4</v>
      </c>
      <c r="J28" s="70">
        <v>3</v>
      </c>
      <c r="K28" s="70">
        <v>5</v>
      </c>
      <c r="L28" s="70">
        <v>4</v>
      </c>
      <c r="M28" s="11">
        <f t="shared" si="0"/>
        <v>37</v>
      </c>
      <c r="N28" s="70">
        <v>3</v>
      </c>
      <c r="O28" s="70">
        <v>5</v>
      </c>
      <c r="P28" s="70">
        <v>4</v>
      </c>
      <c r="Q28" s="70">
        <v>3</v>
      </c>
      <c r="R28" s="70">
        <v>5</v>
      </c>
      <c r="S28" s="70">
        <v>4</v>
      </c>
      <c r="T28" s="70">
        <v>5</v>
      </c>
      <c r="U28" s="70">
        <v>4</v>
      </c>
      <c r="V28" s="70">
        <v>4</v>
      </c>
      <c r="W28" s="11">
        <f t="shared" si="1"/>
        <v>37</v>
      </c>
      <c r="X28" s="11">
        <f t="shared" si="3"/>
        <v>74</v>
      </c>
      <c r="Y28" s="11">
        <f t="shared" si="2"/>
        <v>74</v>
      </c>
      <c r="Z28" s="74">
        <f t="shared" si="4"/>
        <v>2</v>
      </c>
    </row>
    <row r="29" spans="1:29" s="10" customFormat="1" ht="16.5" customHeight="1">
      <c r="A29" s="70">
        <v>20</v>
      </c>
      <c r="B29" s="29" t="s">
        <v>35</v>
      </c>
      <c r="C29" s="30" t="s">
        <v>74</v>
      </c>
      <c r="D29" s="72">
        <v>5</v>
      </c>
      <c r="E29" s="73">
        <v>5</v>
      </c>
      <c r="F29" s="73">
        <v>3</v>
      </c>
      <c r="G29" s="73">
        <v>4</v>
      </c>
      <c r="H29" s="73">
        <v>4</v>
      </c>
      <c r="I29" s="73">
        <v>4</v>
      </c>
      <c r="J29" s="73">
        <v>3</v>
      </c>
      <c r="K29" s="73">
        <v>6</v>
      </c>
      <c r="L29" s="73">
        <v>4</v>
      </c>
      <c r="M29" s="11">
        <f t="shared" si="0"/>
        <v>38</v>
      </c>
      <c r="N29" s="73">
        <v>4</v>
      </c>
      <c r="O29" s="73">
        <v>6</v>
      </c>
      <c r="P29" s="73">
        <v>4</v>
      </c>
      <c r="Q29" s="73">
        <v>3</v>
      </c>
      <c r="R29" s="73">
        <v>4</v>
      </c>
      <c r="S29" s="73">
        <v>4</v>
      </c>
      <c r="T29" s="73">
        <v>4</v>
      </c>
      <c r="U29" s="73">
        <v>3</v>
      </c>
      <c r="V29" s="73">
        <v>4</v>
      </c>
      <c r="W29" s="11">
        <f t="shared" si="1"/>
        <v>36</v>
      </c>
      <c r="X29" s="11">
        <f t="shared" si="3"/>
        <v>74</v>
      </c>
      <c r="Y29" s="11">
        <f t="shared" si="2"/>
        <v>74</v>
      </c>
      <c r="Z29" s="74">
        <f t="shared" si="4"/>
        <v>2</v>
      </c>
      <c r="AC29" s="9"/>
    </row>
    <row r="30" spans="1:26" s="9" customFormat="1" ht="16.5" customHeight="1">
      <c r="A30" s="70">
        <v>20</v>
      </c>
      <c r="B30" s="33" t="s">
        <v>133</v>
      </c>
      <c r="C30" s="34" t="s">
        <v>134</v>
      </c>
      <c r="D30" s="71">
        <v>6</v>
      </c>
      <c r="E30" s="70">
        <v>4</v>
      </c>
      <c r="F30" s="70">
        <v>3</v>
      </c>
      <c r="G30" s="70">
        <v>4</v>
      </c>
      <c r="H30" s="70">
        <v>4</v>
      </c>
      <c r="I30" s="70">
        <v>4</v>
      </c>
      <c r="J30" s="70">
        <v>3</v>
      </c>
      <c r="K30" s="70">
        <v>6</v>
      </c>
      <c r="L30" s="70">
        <v>4</v>
      </c>
      <c r="M30" s="11">
        <f t="shared" si="0"/>
        <v>38</v>
      </c>
      <c r="N30" s="70">
        <v>4</v>
      </c>
      <c r="O30" s="70">
        <v>4</v>
      </c>
      <c r="P30" s="70">
        <v>4</v>
      </c>
      <c r="Q30" s="70">
        <v>2</v>
      </c>
      <c r="R30" s="70">
        <v>4</v>
      </c>
      <c r="S30" s="70">
        <v>4</v>
      </c>
      <c r="T30" s="70">
        <v>5</v>
      </c>
      <c r="U30" s="70">
        <v>4</v>
      </c>
      <c r="V30" s="70">
        <v>5</v>
      </c>
      <c r="W30" s="11">
        <f t="shared" si="1"/>
        <v>36</v>
      </c>
      <c r="X30" s="11">
        <f t="shared" si="3"/>
        <v>74</v>
      </c>
      <c r="Y30" s="11">
        <f t="shared" si="2"/>
        <v>74</v>
      </c>
      <c r="Z30" s="74">
        <f t="shared" si="4"/>
        <v>2</v>
      </c>
    </row>
    <row r="31" spans="1:26" s="9" customFormat="1" ht="16.5" customHeight="1">
      <c r="A31" s="70">
        <v>20</v>
      </c>
      <c r="B31" s="31" t="s">
        <v>13</v>
      </c>
      <c r="C31" s="32" t="s">
        <v>52</v>
      </c>
      <c r="D31" s="71">
        <v>7</v>
      </c>
      <c r="E31" s="70">
        <v>3</v>
      </c>
      <c r="F31" s="70">
        <v>3</v>
      </c>
      <c r="G31" s="70">
        <v>4</v>
      </c>
      <c r="H31" s="70">
        <v>4</v>
      </c>
      <c r="I31" s="70">
        <v>4</v>
      </c>
      <c r="J31" s="70">
        <v>3</v>
      </c>
      <c r="K31" s="70">
        <v>5</v>
      </c>
      <c r="L31" s="70">
        <v>4</v>
      </c>
      <c r="M31" s="11">
        <f t="shared" si="0"/>
        <v>37</v>
      </c>
      <c r="N31" s="70">
        <v>5</v>
      </c>
      <c r="O31" s="70">
        <v>4</v>
      </c>
      <c r="P31" s="70">
        <v>4</v>
      </c>
      <c r="Q31" s="70">
        <v>2</v>
      </c>
      <c r="R31" s="70">
        <v>5</v>
      </c>
      <c r="S31" s="70">
        <v>4</v>
      </c>
      <c r="T31" s="70">
        <v>5</v>
      </c>
      <c r="U31" s="70">
        <v>3</v>
      </c>
      <c r="V31" s="70">
        <v>5</v>
      </c>
      <c r="W31" s="11">
        <f t="shared" si="1"/>
        <v>37</v>
      </c>
      <c r="X31" s="11">
        <f t="shared" si="3"/>
        <v>74</v>
      </c>
      <c r="Y31" s="11">
        <f t="shared" si="2"/>
        <v>74</v>
      </c>
      <c r="Z31" s="74">
        <f t="shared" si="4"/>
        <v>2</v>
      </c>
    </row>
    <row r="32" spans="1:26" s="9" customFormat="1" ht="16.5" customHeight="1">
      <c r="A32" s="70">
        <v>25</v>
      </c>
      <c r="B32" s="29" t="s">
        <v>91</v>
      </c>
      <c r="C32" s="30" t="s">
        <v>92</v>
      </c>
      <c r="D32" s="71">
        <v>6</v>
      </c>
      <c r="E32" s="70">
        <v>5</v>
      </c>
      <c r="F32" s="70">
        <v>4</v>
      </c>
      <c r="G32" s="70">
        <v>5</v>
      </c>
      <c r="H32" s="70">
        <v>4</v>
      </c>
      <c r="I32" s="70">
        <v>4</v>
      </c>
      <c r="J32" s="70">
        <v>3</v>
      </c>
      <c r="K32" s="70">
        <v>4</v>
      </c>
      <c r="L32" s="70">
        <v>5</v>
      </c>
      <c r="M32" s="11">
        <f t="shared" si="0"/>
        <v>40</v>
      </c>
      <c r="N32" s="70">
        <v>3</v>
      </c>
      <c r="O32" s="70">
        <v>5</v>
      </c>
      <c r="P32" s="70">
        <v>4</v>
      </c>
      <c r="Q32" s="70">
        <v>3</v>
      </c>
      <c r="R32" s="70">
        <v>5</v>
      </c>
      <c r="S32" s="70">
        <v>4</v>
      </c>
      <c r="T32" s="70">
        <v>4</v>
      </c>
      <c r="U32" s="70">
        <v>3</v>
      </c>
      <c r="V32" s="70">
        <v>4</v>
      </c>
      <c r="W32" s="11">
        <f t="shared" si="1"/>
        <v>35</v>
      </c>
      <c r="X32" s="11">
        <f t="shared" si="3"/>
        <v>75</v>
      </c>
      <c r="Y32" s="11">
        <f t="shared" si="2"/>
        <v>75</v>
      </c>
      <c r="Z32" s="74">
        <f t="shared" si="4"/>
        <v>3</v>
      </c>
    </row>
    <row r="33" spans="1:26" s="9" customFormat="1" ht="16.5" customHeight="1">
      <c r="A33" s="70">
        <v>25</v>
      </c>
      <c r="B33" s="29" t="s">
        <v>147</v>
      </c>
      <c r="C33" s="30" t="s">
        <v>148</v>
      </c>
      <c r="D33" s="71">
        <v>5</v>
      </c>
      <c r="E33" s="70">
        <v>4</v>
      </c>
      <c r="F33" s="70">
        <v>3</v>
      </c>
      <c r="G33" s="70">
        <v>5</v>
      </c>
      <c r="H33" s="70">
        <v>4</v>
      </c>
      <c r="I33" s="70">
        <v>4</v>
      </c>
      <c r="J33" s="70">
        <v>3</v>
      </c>
      <c r="K33" s="70">
        <v>5</v>
      </c>
      <c r="L33" s="70">
        <v>5</v>
      </c>
      <c r="M33" s="11">
        <f t="shared" si="0"/>
        <v>38</v>
      </c>
      <c r="N33" s="70">
        <v>4</v>
      </c>
      <c r="O33" s="70">
        <v>5</v>
      </c>
      <c r="P33" s="70">
        <v>5</v>
      </c>
      <c r="Q33" s="70">
        <v>3</v>
      </c>
      <c r="R33" s="70">
        <v>5</v>
      </c>
      <c r="S33" s="70">
        <v>4</v>
      </c>
      <c r="T33" s="70">
        <v>4</v>
      </c>
      <c r="U33" s="70">
        <v>3</v>
      </c>
      <c r="V33" s="70">
        <v>4</v>
      </c>
      <c r="W33" s="11">
        <f t="shared" si="1"/>
        <v>37</v>
      </c>
      <c r="X33" s="11">
        <f t="shared" si="3"/>
        <v>75</v>
      </c>
      <c r="Y33" s="11">
        <f t="shared" si="2"/>
        <v>75</v>
      </c>
      <c r="Z33" s="74">
        <f t="shared" si="4"/>
        <v>3</v>
      </c>
    </row>
    <row r="34" spans="1:26" s="9" customFormat="1" ht="16.5" customHeight="1">
      <c r="A34" s="70">
        <v>25</v>
      </c>
      <c r="B34" s="33" t="s">
        <v>183</v>
      </c>
      <c r="C34" s="34" t="s">
        <v>184</v>
      </c>
      <c r="D34" s="72">
        <v>6</v>
      </c>
      <c r="E34" s="73">
        <v>5</v>
      </c>
      <c r="F34" s="73">
        <v>3</v>
      </c>
      <c r="G34" s="73">
        <v>4</v>
      </c>
      <c r="H34" s="73">
        <v>5</v>
      </c>
      <c r="I34" s="73">
        <v>4</v>
      </c>
      <c r="J34" s="73">
        <v>2</v>
      </c>
      <c r="K34" s="73">
        <v>5</v>
      </c>
      <c r="L34" s="73">
        <v>4</v>
      </c>
      <c r="M34" s="11">
        <f t="shared" si="0"/>
        <v>38</v>
      </c>
      <c r="N34" s="73">
        <v>4</v>
      </c>
      <c r="O34" s="73">
        <v>5</v>
      </c>
      <c r="P34" s="73">
        <v>5</v>
      </c>
      <c r="Q34" s="73">
        <v>3</v>
      </c>
      <c r="R34" s="73">
        <v>4</v>
      </c>
      <c r="S34" s="73">
        <v>3</v>
      </c>
      <c r="T34" s="73">
        <v>5</v>
      </c>
      <c r="U34" s="73">
        <v>3</v>
      </c>
      <c r="V34" s="73">
        <v>5</v>
      </c>
      <c r="W34" s="11">
        <f t="shared" si="1"/>
        <v>37</v>
      </c>
      <c r="X34" s="11">
        <f t="shared" si="3"/>
        <v>75</v>
      </c>
      <c r="Y34" s="11">
        <f t="shared" si="2"/>
        <v>75</v>
      </c>
      <c r="Z34" s="74">
        <f t="shared" si="4"/>
        <v>3</v>
      </c>
    </row>
    <row r="35" spans="1:26" s="9" customFormat="1" ht="16.5" customHeight="1">
      <c r="A35" s="70">
        <v>25</v>
      </c>
      <c r="B35" s="29" t="s">
        <v>16</v>
      </c>
      <c r="C35" s="30" t="s">
        <v>55</v>
      </c>
      <c r="D35" s="71">
        <v>5</v>
      </c>
      <c r="E35" s="70">
        <v>4</v>
      </c>
      <c r="F35" s="70">
        <v>3</v>
      </c>
      <c r="G35" s="70">
        <v>4</v>
      </c>
      <c r="H35" s="70">
        <v>4</v>
      </c>
      <c r="I35" s="70">
        <v>4</v>
      </c>
      <c r="J35" s="70">
        <v>2</v>
      </c>
      <c r="K35" s="70">
        <v>5</v>
      </c>
      <c r="L35" s="70">
        <v>5</v>
      </c>
      <c r="M35" s="11">
        <f t="shared" si="0"/>
        <v>36</v>
      </c>
      <c r="N35" s="70">
        <v>4</v>
      </c>
      <c r="O35" s="70">
        <v>6</v>
      </c>
      <c r="P35" s="70">
        <v>4</v>
      </c>
      <c r="Q35" s="70">
        <v>3</v>
      </c>
      <c r="R35" s="70">
        <v>5</v>
      </c>
      <c r="S35" s="70">
        <v>4</v>
      </c>
      <c r="T35" s="70">
        <v>4</v>
      </c>
      <c r="U35" s="70">
        <v>5</v>
      </c>
      <c r="V35" s="70">
        <v>4</v>
      </c>
      <c r="W35" s="11">
        <f t="shared" si="1"/>
        <v>39</v>
      </c>
      <c r="X35" s="11">
        <f t="shared" si="3"/>
        <v>75</v>
      </c>
      <c r="Y35" s="11">
        <f t="shared" si="2"/>
        <v>75</v>
      </c>
      <c r="Z35" s="74">
        <f t="shared" si="4"/>
        <v>3</v>
      </c>
    </row>
    <row r="36" spans="1:26" s="9" customFormat="1" ht="16.5" customHeight="1">
      <c r="A36" s="70">
        <v>25</v>
      </c>
      <c r="B36" s="33" t="s">
        <v>19</v>
      </c>
      <c r="C36" s="34" t="s">
        <v>58</v>
      </c>
      <c r="D36" s="71">
        <v>5</v>
      </c>
      <c r="E36" s="70">
        <v>4</v>
      </c>
      <c r="F36" s="70">
        <v>3</v>
      </c>
      <c r="G36" s="70">
        <v>5</v>
      </c>
      <c r="H36" s="70">
        <v>5</v>
      </c>
      <c r="I36" s="70">
        <v>4</v>
      </c>
      <c r="J36" s="70">
        <v>3</v>
      </c>
      <c r="K36" s="70">
        <v>5</v>
      </c>
      <c r="L36" s="70">
        <v>6</v>
      </c>
      <c r="M36" s="11">
        <f t="shared" si="0"/>
        <v>40</v>
      </c>
      <c r="N36" s="70">
        <v>3</v>
      </c>
      <c r="O36" s="70">
        <v>5</v>
      </c>
      <c r="P36" s="70">
        <v>5</v>
      </c>
      <c r="Q36" s="70">
        <v>3</v>
      </c>
      <c r="R36" s="70">
        <v>4</v>
      </c>
      <c r="S36" s="70">
        <v>3</v>
      </c>
      <c r="T36" s="70">
        <v>4</v>
      </c>
      <c r="U36" s="70">
        <v>3</v>
      </c>
      <c r="V36" s="70">
        <v>5</v>
      </c>
      <c r="W36" s="11">
        <f t="shared" si="1"/>
        <v>35</v>
      </c>
      <c r="X36" s="11">
        <f t="shared" si="3"/>
        <v>75</v>
      </c>
      <c r="Y36" s="11">
        <f t="shared" si="2"/>
        <v>75</v>
      </c>
      <c r="Z36" s="74">
        <f t="shared" si="4"/>
        <v>3</v>
      </c>
    </row>
    <row r="37" spans="1:26" s="9" customFormat="1" ht="16.5" customHeight="1">
      <c r="A37" s="70">
        <v>25</v>
      </c>
      <c r="B37" s="31" t="s">
        <v>30</v>
      </c>
      <c r="C37" s="32" t="s">
        <v>69</v>
      </c>
      <c r="D37" s="71">
        <v>6</v>
      </c>
      <c r="E37" s="70">
        <v>4</v>
      </c>
      <c r="F37" s="70">
        <v>3</v>
      </c>
      <c r="G37" s="70">
        <v>4</v>
      </c>
      <c r="H37" s="70">
        <v>4</v>
      </c>
      <c r="I37" s="70">
        <v>4</v>
      </c>
      <c r="J37" s="70">
        <v>3</v>
      </c>
      <c r="K37" s="70">
        <v>5</v>
      </c>
      <c r="L37" s="70">
        <v>5</v>
      </c>
      <c r="M37" s="11">
        <f t="shared" si="0"/>
        <v>38</v>
      </c>
      <c r="N37" s="70">
        <v>4</v>
      </c>
      <c r="O37" s="70">
        <v>5</v>
      </c>
      <c r="P37" s="70">
        <v>4</v>
      </c>
      <c r="Q37" s="70">
        <v>3</v>
      </c>
      <c r="R37" s="70">
        <v>6</v>
      </c>
      <c r="S37" s="70">
        <v>4</v>
      </c>
      <c r="T37" s="70">
        <v>4</v>
      </c>
      <c r="U37" s="70">
        <v>3</v>
      </c>
      <c r="V37" s="70">
        <v>4</v>
      </c>
      <c r="W37" s="11">
        <f t="shared" si="1"/>
        <v>37</v>
      </c>
      <c r="X37" s="11">
        <f t="shared" si="3"/>
        <v>75</v>
      </c>
      <c r="Y37" s="11">
        <f t="shared" si="2"/>
        <v>75</v>
      </c>
      <c r="Z37" s="74">
        <f t="shared" si="4"/>
        <v>3</v>
      </c>
    </row>
    <row r="38" spans="1:26" s="9" customFormat="1" ht="16.5" customHeight="1">
      <c r="A38" s="70">
        <v>25</v>
      </c>
      <c r="B38" s="29" t="s">
        <v>25</v>
      </c>
      <c r="C38" s="30" t="s">
        <v>64</v>
      </c>
      <c r="D38" s="71">
        <v>4</v>
      </c>
      <c r="E38" s="70">
        <v>4</v>
      </c>
      <c r="F38" s="70">
        <v>3</v>
      </c>
      <c r="G38" s="70">
        <v>3</v>
      </c>
      <c r="H38" s="70">
        <v>4</v>
      </c>
      <c r="I38" s="70">
        <v>4</v>
      </c>
      <c r="J38" s="70">
        <v>3</v>
      </c>
      <c r="K38" s="70">
        <v>6</v>
      </c>
      <c r="L38" s="70">
        <v>4</v>
      </c>
      <c r="M38" s="11">
        <f aca="true" t="shared" si="5" ref="M38:M69">SUM(D38:L38)</f>
        <v>35</v>
      </c>
      <c r="N38" s="70">
        <v>4</v>
      </c>
      <c r="O38" s="70">
        <v>5</v>
      </c>
      <c r="P38" s="70">
        <v>6</v>
      </c>
      <c r="Q38" s="70">
        <v>3</v>
      </c>
      <c r="R38" s="70">
        <v>5</v>
      </c>
      <c r="S38" s="70">
        <v>4</v>
      </c>
      <c r="T38" s="70">
        <v>4</v>
      </c>
      <c r="U38" s="70">
        <v>4</v>
      </c>
      <c r="V38" s="70">
        <v>5</v>
      </c>
      <c r="W38" s="11">
        <f aca="true" t="shared" si="6" ref="W38:W69">SUM(N38:V38)</f>
        <v>40</v>
      </c>
      <c r="X38" s="11">
        <f t="shared" si="3"/>
        <v>75</v>
      </c>
      <c r="Y38" s="11">
        <f t="shared" si="2"/>
        <v>75</v>
      </c>
      <c r="Z38" s="74">
        <f t="shared" si="4"/>
        <v>3</v>
      </c>
    </row>
    <row r="39" spans="1:26" s="9" customFormat="1" ht="16.5" customHeight="1">
      <c r="A39" s="70">
        <v>25</v>
      </c>
      <c r="B39" s="33" t="s">
        <v>119</v>
      </c>
      <c r="C39" s="34" t="s">
        <v>120</v>
      </c>
      <c r="D39" s="71">
        <v>4</v>
      </c>
      <c r="E39" s="70">
        <v>4</v>
      </c>
      <c r="F39" s="70">
        <v>4</v>
      </c>
      <c r="G39" s="70">
        <v>5</v>
      </c>
      <c r="H39" s="70">
        <v>4</v>
      </c>
      <c r="I39" s="70">
        <v>4</v>
      </c>
      <c r="J39" s="70">
        <v>2</v>
      </c>
      <c r="K39" s="70">
        <v>5</v>
      </c>
      <c r="L39" s="70">
        <v>4</v>
      </c>
      <c r="M39" s="11">
        <f t="shared" si="5"/>
        <v>36</v>
      </c>
      <c r="N39" s="70">
        <v>4</v>
      </c>
      <c r="O39" s="70">
        <v>5</v>
      </c>
      <c r="P39" s="70">
        <v>4</v>
      </c>
      <c r="Q39" s="70">
        <v>4</v>
      </c>
      <c r="R39" s="70">
        <v>5</v>
      </c>
      <c r="S39" s="70">
        <v>5</v>
      </c>
      <c r="T39" s="70">
        <v>5</v>
      </c>
      <c r="U39" s="70">
        <v>3</v>
      </c>
      <c r="V39" s="70">
        <v>4</v>
      </c>
      <c r="W39" s="11">
        <f t="shared" si="6"/>
        <v>39</v>
      </c>
      <c r="X39" s="11">
        <f t="shared" si="3"/>
        <v>75</v>
      </c>
      <c r="Y39" s="11">
        <f aca="true" t="shared" si="7" ref="Y39:Y70">SUM(X39)</f>
        <v>75</v>
      </c>
      <c r="Z39" s="74">
        <f t="shared" si="4"/>
        <v>3</v>
      </c>
    </row>
    <row r="40" spans="1:26" s="9" customFormat="1" ht="16.5" customHeight="1">
      <c r="A40" s="70">
        <v>25</v>
      </c>
      <c r="B40" s="31" t="s">
        <v>44</v>
      </c>
      <c r="C40" s="32" t="s">
        <v>83</v>
      </c>
      <c r="D40" s="71">
        <v>5</v>
      </c>
      <c r="E40" s="70">
        <v>3</v>
      </c>
      <c r="F40" s="70">
        <v>3</v>
      </c>
      <c r="G40" s="70">
        <v>4</v>
      </c>
      <c r="H40" s="70">
        <v>4</v>
      </c>
      <c r="I40" s="70">
        <v>5</v>
      </c>
      <c r="J40" s="70">
        <v>4</v>
      </c>
      <c r="K40" s="70">
        <v>5</v>
      </c>
      <c r="L40" s="70">
        <v>4</v>
      </c>
      <c r="M40" s="11">
        <f t="shared" si="5"/>
        <v>37</v>
      </c>
      <c r="N40" s="73">
        <v>4</v>
      </c>
      <c r="O40" s="73">
        <v>7</v>
      </c>
      <c r="P40" s="73">
        <v>6</v>
      </c>
      <c r="Q40" s="73">
        <v>3</v>
      </c>
      <c r="R40" s="73">
        <v>4</v>
      </c>
      <c r="S40" s="73">
        <v>3</v>
      </c>
      <c r="T40" s="73">
        <v>5</v>
      </c>
      <c r="U40" s="73">
        <v>3</v>
      </c>
      <c r="V40" s="73">
        <v>3</v>
      </c>
      <c r="W40" s="11">
        <f t="shared" si="6"/>
        <v>38</v>
      </c>
      <c r="X40" s="11">
        <f aca="true" t="shared" si="8" ref="X40:X71">SUM(M40+W40)</f>
        <v>75</v>
      </c>
      <c r="Y40" s="11">
        <f t="shared" si="7"/>
        <v>75</v>
      </c>
      <c r="Z40" s="74">
        <f aca="true" t="shared" si="9" ref="Z40:Z71">SUM(Y40-72)</f>
        <v>3</v>
      </c>
    </row>
    <row r="41" spans="1:26" s="9" customFormat="1" ht="16.5" customHeight="1">
      <c r="A41" s="70">
        <v>25</v>
      </c>
      <c r="B41" s="29" t="s">
        <v>127</v>
      </c>
      <c r="C41" s="30" t="s">
        <v>128</v>
      </c>
      <c r="D41" s="71">
        <v>6</v>
      </c>
      <c r="E41" s="70">
        <v>6</v>
      </c>
      <c r="F41" s="70">
        <v>3</v>
      </c>
      <c r="G41" s="70">
        <v>4</v>
      </c>
      <c r="H41" s="70">
        <v>4</v>
      </c>
      <c r="I41" s="70">
        <v>4</v>
      </c>
      <c r="J41" s="70">
        <v>3</v>
      </c>
      <c r="K41" s="70">
        <v>6</v>
      </c>
      <c r="L41" s="70">
        <v>4</v>
      </c>
      <c r="M41" s="11">
        <f t="shared" si="5"/>
        <v>40</v>
      </c>
      <c r="N41" s="70">
        <v>5</v>
      </c>
      <c r="O41" s="70">
        <v>4</v>
      </c>
      <c r="P41" s="70">
        <v>4</v>
      </c>
      <c r="Q41" s="70">
        <v>3</v>
      </c>
      <c r="R41" s="70">
        <v>5</v>
      </c>
      <c r="S41" s="70">
        <v>3</v>
      </c>
      <c r="T41" s="70">
        <v>4</v>
      </c>
      <c r="U41" s="70">
        <v>3</v>
      </c>
      <c r="V41" s="70">
        <v>4</v>
      </c>
      <c r="W41" s="11">
        <f t="shared" si="6"/>
        <v>35</v>
      </c>
      <c r="X41" s="11">
        <f t="shared" si="8"/>
        <v>75</v>
      </c>
      <c r="Y41" s="11">
        <f t="shared" si="7"/>
        <v>75</v>
      </c>
      <c r="Z41" s="74">
        <f t="shared" si="9"/>
        <v>3</v>
      </c>
    </row>
    <row r="42" spans="1:26" s="9" customFormat="1" ht="16.5" customHeight="1">
      <c r="A42" s="70">
        <v>25</v>
      </c>
      <c r="B42" s="33" t="s">
        <v>167</v>
      </c>
      <c r="C42" s="34" t="s">
        <v>168</v>
      </c>
      <c r="D42" s="71">
        <v>5</v>
      </c>
      <c r="E42" s="70">
        <v>5</v>
      </c>
      <c r="F42" s="70">
        <v>4</v>
      </c>
      <c r="G42" s="70">
        <v>4</v>
      </c>
      <c r="H42" s="70">
        <v>3</v>
      </c>
      <c r="I42" s="70">
        <v>4</v>
      </c>
      <c r="J42" s="70">
        <v>3</v>
      </c>
      <c r="K42" s="70">
        <v>6</v>
      </c>
      <c r="L42" s="70">
        <v>4</v>
      </c>
      <c r="M42" s="11">
        <f t="shared" si="5"/>
        <v>38</v>
      </c>
      <c r="N42" s="70">
        <v>6</v>
      </c>
      <c r="O42" s="70">
        <v>5</v>
      </c>
      <c r="P42" s="70">
        <v>4</v>
      </c>
      <c r="Q42" s="70">
        <v>3</v>
      </c>
      <c r="R42" s="70">
        <v>4</v>
      </c>
      <c r="S42" s="70">
        <v>3</v>
      </c>
      <c r="T42" s="70">
        <v>5</v>
      </c>
      <c r="U42" s="70">
        <v>4</v>
      </c>
      <c r="V42" s="70">
        <v>3</v>
      </c>
      <c r="W42" s="11">
        <f t="shared" si="6"/>
        <v>37</v>
      </c>
      <c r="X42" s="11">
        <f t="shared" si="8"/>
        <v>75</v>
      </c>
      <c r="Y42" s="11">
        <f t="shared" si="7"/>
        <v>75</v>
      </c>
      <c r="Z42" s="74">
        <f t="shared" si="9"/>
        <v>3</v>
      </c>
    </row>
    <row r="43" spans="1:26" s="9" customFormat="1" ht="16.5" customHeight="1">
      <c r="A43" s="70">
        <v>25</v>
      </c>
      <c r="B43" s="31" t="s">
        <v>123</v>
      </c>
      <c r="C43" s="32" t="s">
        <v>124</v>
      </c>
      <c r="D43" s="71">
        <v>4</v>
      </c>
      <c r="E43" s="70">
        <v>4</v>
      </c>
      <c r="F43" s="70">
        <v>4</v>
      </c>
      <c r="G43" s="70">
        <v>4</v>
      </c>
      <c r="H43" s="70">
        <v>4</v>
      </c>
      <c r="I43" s="70">
        <v>4</v>
      </c>
      <c r="J43" s="70">
        <v>3</v>
      </c>
      <c r="K43" s="70">
        <v>5</v>
      </c>
      <c r="L43" s="70">
        <v>5</v>
      </c>
      <c r="M43" s="11">
        <f t="shared" si="5"/>
        <v>37</v>
      </c>
      <c r="N43" s="70">
        <v>4</v>
      </c>
      <c r="O43" s="70">
        <v>5</v>
      </c>
      <c r="P43" s="70">
        <v>5</v>
      </c>
      <c r="Q43" s="70">
        <v>4</v>
      </c>
      <c r="R43" s="70">
        <v>5</v>
      </c>
      <c r="S43" s="70">
        <v>4</v>
      </c>
      <c r="T43" s="70">
        <v>4</v>
      </c>
      <c r="U43" s="70">
        <v>3</v>
      </c>
      <c r="V43" s="70">
        <v>4</v>
      </c>
      <c r="W43" s="11">
        <f t="shared" si="6"/>
        <v>38</v>
      </c>
      <c r="X43" s="11">
        <f t="shared" si="8"/>
        <v>75</v>
      </c>
      <c r="Y43" s="11">
        <f t="shared" si="7"/>
        <v>75</v>
      </c>
      <c r="Z43" s="74">
        <f t="shared" si="9"/>
        <v>3</v>
      </c>
    </row>
    <row r="44" spans="1:26" s="9" customFormat="1" ht="16.5" customHeight="1">
      <c r="A44" s="70">
        <v>25</v>
      </c>
      <c r="B44" s="29" t="s">
        <v>115</v>
      </c>
      <c r="C44" s="30" t="s">
        <v>116</v>
      </c>
      <c r="D44" s="71">
        <v>6</v>
      </c>
      <c r="E44" s="70">
        <v>3</v>
      </c>
      <c r="F44" s="70">
        <v>3</v>
      </c>
      <c r="G44" s="70">
        <v>5</v>
      </c>
      <c r="H44" s="70">
        <v>4</v>
      </c>
      <c r="I44" s="70">
        <v>4</v>
      </c>
      <c r="J44" s="70">
        <v>3</v>
      </c>
      <c r="K44" s="70">
        <v>5</v>
      </c>
      <c r="L44" s="70">
        <v>4</v>
      </c>
      <c r="M44" s="11">
        <f t="shared" si="5"/>
        <v>37</v>
      </c>
      <c r="N44" s="70">
        <v>4</v>
      </c>
      <c r="O44" s="70">
        <v>5</v>
      </c>
      <c r="P44" s="70">
        <v>4</v>
      </c>
      <c r="Q44" s="70">
        <v>3</v>
      </c>
      <c r="R44" s="70">
        <v>5</v>
      </c>
      <c r="S44" s="70">
        <v>4</v>
      </c>
      <c r="T44" s="70">
        <v>4</v>
      </c>
      <c r="U44" s="70">
        <v>5</v>
      </c>
      <c r="V44" s="70">
        <v>4</v>
      </c>
      <c r="W44" s="11">
        <f t="shared" si="6"/>
        <v>38</v>
      </c>
      <c r="X44" s="11">
        <f t="shared" si="8"/>
        <v>75</v>
      </c>
      <c r="Y44" s="11">
        <f t="shared" si="7"/>
        <v>75</v>
      </c>
      <c r="Z44" s="74">
        <f t="shared" si="9"/>
        <v>3</v>
      </c>
    </row>
    <row r="45" spans="1:26" s="9" customFormat="1" ht="16.5" customHeight="1">
      <c r="A45" s="70">
        <v>25</v>
      </c>
      <c r="B45" s="33" t="s">
        <v>29</v>
      </c>
      <c r="C45" s="34" t="s">
        <v>68</v>
      </c>
      <c r="D45" s="71">
        <v>7</v>
      </c>
      <c r="E45" s="70">
        <v>4</v>
      </c>
      <c r="F45" s="70">
        <v>3</v>
      </c>
      <c r="G45" s="70">
        <v>4</v>
      </c>
      <c r="H45" s="70">
        <v>4</v>
      </c>
      <c r="I45" s="70">
        <v>3</v>
      </c>
      <c r="J45" s="70">
        <v>3</v>
      </c>
      <c r="K45" s="70">
        <v>5</v>
      </c>
      <c r="L45" s="70">
        <v>4</v>
      </c>
      <c r="M45" s="11">
        <f t="shared" si="5"/>
        <v>37</v>
      </c>
      <c r="N45" s="70">
        <v>4</v>
      </c>
      <c r="O45" s="70">
        <v>5</v>
      </c>
      <c r="P45" s="70">
        <v>5</v>
      </c>
      <c r="Q45" s="70">
        <v>3</v>
      </c>
      <c r="R45" s="70">
        <v>4</v>
      </c>
      <c r="S45" s="70">
        <v>4</v>
      </c>
      <c r="T45" s="70">
        <v>4</v>
      </c>
      <c r="U45" s="70">
        <v>4</v>
      </c>
      <c r="V45" s="70">
        <v>5</v>
      </c>
      <c r="W45" s="11">
        <f t="shared" si="6"/>
        <v>38</v>
      </c>
      <c r="X45" s="11">
        <f t="shared" si="8"/>
        <v>75</v>
      </c>
      <c r="Y45" s="11">
        <f t="shared" si="7"/>
        <v>75</v>
      </c>
      <c r="Z45" s="74">
        <f t="shared" si="9"/>
        <v>3</v>
      </c>
    </row>
    <row r="46" spans="1:26" s="9" customFormat="1" ht="16.5" customHeight="1">
      <c r="A46" s="70">
        <v>25</v>
      </c>
      <c r="B46" s="31" t="s">
        <v>99</v>
      </c>
      <c r="C46" s="32" t="s">
        <v>100</v>
      </c>
      <c r="D46" s="71">
        <v>6</v>
      </c>
      <c r="E46" s="70">
        <v>4</v>
      </c>
      <c r="F46" s="70">
        <v>2</v>
      </c>
      <c r="G46" s="70">
        <v>5</v>
      </c>
      <c r="H46" s="70">
        <v>5</v>
      </c>
      <c r="I46" s="70">
        <v>6</v>
      </c>
      <c r="J46" s="70">
        <v>2</v>
      </c>
      <c r="K46" s="70">
        <v>5</v>
      </c>
      <c r="L46" s="70">
        <v>4</v>
      </c>
      <c r="M46" s="11">
        <f t="shared" si="5"/>
        <v>39</v>
      </c>
      <c r="N46" s="70">
        <v>5</v>
      </c>
      <c r="O46" s="70">
        <v>5</v>
      </c>
      <c r="P46" s="70">
        <v>4</v>
      </c>
      <c r="Q46" s="70">
        <v>2</v>
      </c>
      <c r="R46" s="70">
        <v>5</v>
      </c>
      <c r="S46" s="70">
        <v>4</v>
      </c>
      <c r="T46" s="70">
        <v>4</v>
      </c>
      <c r="U46" s="70">
        <v>3</v>
      </c>
      <c r="V46" s="70">
        <v>4</v>
      </c>
      <c r="W46" s="11">
        <f t="shared" si="6"/>
        <v>36</v>
      </c>
      <c r="X46" s="11">
        <f t="shared" si="8"/>
        <v>75</v>
      </c>
      <c r="Y46" s="11">
        <f t="shared" si="7"/>
        <v>75</v>
      </c>
      <c r="Z46" s="74">
        <f t="shared" si="9"/>
        <v>3</v>
      </c>
    </row>
    <row r="47" spans="1:26" s="9" customFormat="1" ht="16.5" customHeight="1">
      <c r="A47" s="70">
        <v>40</v>
      </c>
      <c r="B47" s="29" t="s">
        <v>192</v>
      </c>
      <c r="C47" s="30" t="s">
        <v>193</v>
      </c>
      <c r="D47" s="71">
        <v>7</v>
      </c>
      <c r="E47" s="70">
        <v>4</v>
      </c>
      <c r="F47" s="70">
        <v>3</v>
      </c>
      <c r="G47" s="70">
        <v>6</v>
      </c>
      <c r="H47" s="70">
        <v>4</v>
      </c>
      <c r="I47" s="70">
        <v>4</v>
      </c>
      <c r="J47" s="70">
        <v>3</v>
      </c>
      <c r="K47" s="70">
        <v>5</v>
      </c>
      <c r="L47" s="70">
        <v>4</v>
      </c>
      <c r="M47" s="11">
        <f t="shared" si="5"/>
        <v>40</v>
      </c>
      <c r="N47" s="70">
        <v>5</v>
      </c>
      <c r="O47" s="70">
        <v>4</v>
      </c>
      <c r="P47" s="70">
        <v>4</v>
      </c>
      <c r="Q47" s="70">
        <v>3</v>
      </c>
      <c r="R47" s="70">
        <v>5</v>
      </c>
      <c r="S47" s="70">
        <v>4</v>
      </c>
      <c r="T47" s="70">
        <v>4</v>
      </c>
      <c r="U47" s="70">
        <v>3</v>
      </c>
      <c r="V47" s="70">
        <v>4</v>
      </c>
      <c r="W47" s="11">
        <f t="shared" si="6"/>
        <v>36</v>
      </c>
      <c r="X47" s="11">
        <f t="shared" si="8"/>
        <v>76</v>
      </c>
      <c r="Y47" s="11">
        <f t="shared" si="7"/>
        <v>76</v>
      </c>
      <c r="Z47" s="74">
        <f t="shared" si="9"/>
        <v>4</v>
      </c>
    </row>
    <row r="48" spans="1:26" s="9" customFormat="1" ht="16.5" customHeight="1">
      <c r="A48" s="70">
        <v>40</v>
      </c>
      <c r="B48" s="33" t="s">
        <v>97</v>
      </c>
      <c r="C48" s="34" t="s">
        <v>98</v>
      </c>
      <c r="D48" s="71">
        <v>5</v>
      </c>
      <c r="E48" s="70">
        <v>4</v>
      </c>
      <c r="F48" s="70">
        <v>3</v>
      </c>
      <c r="G48" s="70">
        <v>6</v>
      </c>
      <c r="H48" s="70">
        <v>4</v>
      </c>
      <c r="I48" s="70">
        <v>5</v>
      </c>
      <c r="J48" s="70">
        <v>3</v>
      </c>
      <c r="K48" s="70">
        <v>5</v>
      </c>
      <c r="L48" s="70">
        <v>5</v>
      </c>
      <c r="M48" s="11">
        <f t="shared" si="5"/>
        <v>40</v>
      </c>
      <c r="N48" s="70">
        <v>4</v>
      </c>
      <c r="O48" s="70">
        <v>4</v>
      </c>
      <c r="P48" s="70">
        <v>4</v>
      </c>
      <c r="Q48" s="70">
        <v>3</v>
      </c>
      <c r="R48" s="70">
        <v>5</v>
      </c>
      <c r="S48" s="70">
        <v>4</v>
      </c>
      <c r="T48" s="70">
        <v>4</v>
      </c>
      <c r="U48" s="70">
        <v>4</v>
      </c>
      <c r="V48" s="70">
        <v>4</v>
      </c>
      <c r="W48" s="11">
        <f t="shared" si="6"/>
        <v>36</v>
      </c>
      <c r="X48" s="11">
        <f t="shared" si="8"/>
        <v>76</v>
      </c>
      <c r="Y48" s="11">
        <f t="shared" si="7"/>
        <v>76</v>
      </c>
      <c r="Z48" s="74">
        <f t="shared" si="9"/>
        <v>4</v>
      </c>
    </row>
    <row r="49" spans="1:26" s="9" customFormat="1" ht="16.5" customHeight="1">
      <c r="A49" s="70">
        <v>40</v>
      </c>
      <c r="B49" s="31" t="s">
        <v>206</v>
      </c>
      <c r="C49" s="32" t="s">
        <v>207</v>
      </c>
      <c r="D49" s="71">
        <v>6</v>
      </c>
      <c r="E49" s="70">
        <v>4</v>
      </c>
      <c r="F49" s="70">
        <v>4</v>
      </c>
      <c r="G49" s="70">
        <v>4</v>
      </c>
      <c r="H49" s="70">
        <v>3</v>
      </c>
      <c r="I49" s="70">
        <v>4</v>
      </c>
      <c r="J49" s="70">
        <v>4</v>
      </c>
      <c r="K49" s="70">
        <v>5</v>
      </c>
      <c r="L49" s="70">
        <v>4</v>
      </c>
      <c r="M49" s="11">
        <f t="shared" si="5"/>
        <v>38</v>
      </c>
      <c r="N49" s="70">
        <v>5</v>
      </c>
      <c r="O49" s="70">
        <v>5</v>
      </c>
      <c r="P49" s="70">
        <v>4</v>
      </c>
      <c r="Q49" s="70">
        <v>3</v>
      </c>
      <c r="R49" s="70">
        <v>5</v>
      </c>
      <c r="S49" s="70">
        <v>4</v>
      </c>
      <c r="T49" s="70">
        <v>4</v>
      </c>
      <c r="U49" s="70">
        <v>3</v>
      </c>
      <c r="V49" s="70">
        <v>5</v>
      </c>
      <c r="W49" s="11">
        <f t="shared" si="6"/>
        <v>38</v>
      </c>
      <c r="X49" s="11">
        <f t="shared" si="8"/>
        <v>76</v>
      </c>
      <c r="Y49" s="11">
        <f t="shared" si="7"/>
        <v>76</v>
      </c>
      <c r="Z49" s="74">
        <f t="shared" si="9"/>
        <v>4</v>
      </c>
    </row>
    <row r="50" spans="1:26" s="9" customFormat="1" ht="16.5" customHeight="1">
      <c r="A50" s="70">
        <v>40</v>
      </c>
      <c r="B50" s="29" t="s">
        <v>179</v>
      </c>
      <c r="C50" s="30" t="s">
        <v>180</v>
      </c>
      <c r="D50" s="71">
        <v>5</v>
      </c>
      <c r="E50" s="70">
        <v>4</v>
      </c>
      <c r="F50" s="70">
        <v>3</v>
      </c>
      <c r="G50" s="70">
        <v>5</v>
      </c>
      <c r="H50" s="70">
        <v>4</v>
      </c>
      <c r="I50" s="70">
        <v>5</v>
      </c>
      <c r="J50" s="70">
        <v>4</v>
      </c>
      <c r="K50" s="70">
        <v>6</v>
      </c>
      <c r="L50" s="70">
        <v>5</v>
      </c>
      <c r="M50" s="11">
        <f t="shared" si="5"/>
        <v>41</v>
      </c>
      <c r="N50" s="70">
        <v>4</v>
      </c>
      <c r="O50" s="70">
        <v>5</v>
      </c>
      <c r="P50" s="70">
        <v>4</v>
      </c>
      <c r="Q50" s="70">
        <v>3</v>
      </c>
      <c r="R50" s="70">
        <v>5</v>
      </c>
      <c r="S50" s="70">
        <v>3</v>
      </c>
      <c r="T50" s="70">
        <v>3</v>
      </c>
      <c r="U50" s="70">
        <v>3</v>
      </c>
      <c r="V50" s="70">
        <v>5</v>
      </c>
      <c r="W50" s="11">
        <f t="shared" si="6"/>
        <v>35</v>
      </c>
      <c r="X50" s="11">
        <f t="shared" si="8"/>
        <v>76</v>
      </c>
      <c r="Y50" s="11">
        <f t="shared" si="7"/>
        <v>76</v>
      </c>
      <c r="Z50" s="74">
        <f t="shared" si="9"/>
        <v>4</v>
      </c>
    </row>
    <row r="51" spans="1:26" s="9" customFormat="1" ht="16.5" customHeight="1">
      <c r="A51" s="70">
        <v>40</v>
      </c>
      <c r="B51" s="33" t="s">
        <v>226</v>
      </c>
      <c r="C51" s="34" t="s">
        <v>227</v>
      </c>
      <c r="D51" s="71">
        <v>5</v>
      </c>
      <c r="E51" s="70">
        <v>4</v>
      </c>
      <c r="F51" s="70">
        <v>3</v>
      </c>
      <c r="G51" s="70">
        <v>4</v>
      </c>
      <c r="H51" s="70">
        <v>3</v>
      </c>
      <c r="I51" s="70">
        <v>6</v>
      </c>
      <c r="J51" s="70">
        <v>3</v>
      </c>
      <c r="K51" s="70">
        <v>4</v>
      </c>
      <c r="L51" s="70">
        <v>5</v>
      </c>
      <c r="M51" s="11">
        <f t="shared" si="5"/>
        <v>37</v>
      </c>
      <c r="N51" s="70">
        <v>4</v>
      </c>
      <c r="O51" s="70">
        <v>5</v>
      </c>
      <c r="P51" s="70">
        <v>5</v>
      </c>
      <c r="Q51" s="70">
        <v>4</v>
      </c>
      <c r="R51" s="70">
        <v>6</v>
      </c>
      <c r="S51" s="70">
        <v>4</v>
      </c>
      <c r="T51" s="70">
        <v>4</v>
      </c>
      <c r="U51" s="70">
        <v>3</v>
      </c>
      <c r="V51" s="70">
        <v>4</v>
      </c>
      <c r="W51" s="11">
        <f t="shared" si="6"/>
        <v>39</v>
      </c>
      <c r="X51" s="11">
        <f t="shared" si="8"/>
        <v>76</v>
      </c>
      <c r="Y51" s="11">
        <f t="shared" si="7"/>
        <v>76</v>
      </c>
      <c r="Z51" s="74">
        <f t="shared" si="9"/>
        <v>4</v>
      </c>
    </row>
    <row r="52" spans="1:26" s="9" customFormat="1" ht="16.5" customHeight="1">
      <c r="A52" s="70">
        <v>40</v>
      </c>
      <c r="B52" s="31" t="s">
        <v>103</v>
      </c>
      <c r="C52" s="32" t="s">
        <v>104</v>
      </c>
      <c r="D52" s="71">
        <v>5</v>
      </c>
      <c r="E52" s="70">
        <v>4</v>
      </c>
      <c r="F52" s="70">
        <v>3</v>
      </c>
      <c r="G52" s="70">
        <v>6</v>
      </c>
      <c r="H52" s="70">
        <v>4</v>
      </c>
      <c r="I52" s="70">
        <v>4</v>
      </c>
      <c r="J52" s="70">
        <v>3</v>
      </c>
      <c r="K52" s="70">
        <v>4</v>
      </c>
      <c r="L52" s="70">
        <v>5</v>
      </c>
      <c r="M52" s="11">
        <f t="shared" si="5"/>
        <v>38</v>
      </c>
      <c r="N52" s="70">
        <v>5</v>
      </c>
      <c r="O52" s="70">
        <v>4</v>
      </c>
      <c r="P52" s="70">
        <v>4</v>
      </c>
      <c r="Q52" s="70">
        <v>4</v>
      </c>
      <c r="R52" s="70">
        <v>4</v>
      </c>
      <c r="S52" s="70">
        <v>4</v>
      </c>
      <c r="T52" s="70">
        <v>4</v>
      </c>
      <c r="U52" s="70">
        <v>3</v>
      </c>
      <c r="V52" s="70">
        <v>6</v>
      </c>
      <c r="W52" s="11">
        <f t="shared" si="6"/>
        <v>38</v>
      </c>
      <c r="X52" s="11">
        <f t="shared" si="8"/>
        <v>76</v>
      </c>
      <c r="Y52" s="11">
        <f t="shared" si="7"/>
        <v>76</v>
      </c>
      <c r="Z52" s="74">
        <f t="shared" si="9"/>
        <v>4</v>
      </c>
    </row>
    <row r="53" spans="1:26" s="9" customFormat="1" ht="16.5" customHeight="1">
      <c r="A53" s="70">
        <v>40</v>
      </c>
      <c r="B53" s="29" t="s">
        <v>109</v>
      </c>
      <c r="C53" s="30" t="s">
        <v>110</v>
      </c>
      <c r="D53" s="71">
        <v>6</v>
      </c>
      <c r="E53" s="70">
        <v>3</v>
      </c>
      <c r="F53" s="70">
        <v>4</v>
      </c>
      <c r="G53" s="70">
        <v>4</v>
      </c>
      <c r="H53" s="70">
        <v>3</v>
      </c>
      <c r="I53" s="70">
        <v>4</v>
      </c>
      <c r="J53" s="70">
        <v>3</v>
      </c>
      <c r="K53" s="70">
        <v>5</v>
      </c>
      <c r="L53" s="70">
        <v>6</v>
      </c>
      <c r="M53" s="11">
        <f t="shared" si="5"/>
        <v>38</v>
      </c>
      <c r="N53" s="70">
        <v>6</v>
      </c>
      <c r="O53" s="70">
        <v>6</v>
      </c>
      <c r="P53" s="70">
        <v>5</v>
      </c>
      <c r="Q53" s="70">
        <v>3</v>
      </c>
      <c r="R53" s="70">
        <v>4</v>
      </c>
      <c r="S53" s="70">
        <v>4</v>
      </c>
      <c r="T53" s="70">
        <v>4</v>
      </c>
      <c r="U53" s="70">
        <v>2</v>
      </c>
      <c r="V53" s="70">
        <v>4</v>
      </c>
      <c r="W53" s="11">
        <f t="shared" si="6"/>
        <v>38</v>
      </c>
      <c r="X53" s="11">
        <f t="shared" si="8"/>
        <v>76</v>
      </c>
      <c r="Y53" s="11">
        <f t="shared" si="7"/>
        <v>76</v>
      </c>
      <c r="Z53" s="74">
        <f t="shared" si="9"/>
        <v>4</v>
      </c>
    </row>
    <row r="54" spans="1:26" s="9" customFormat="1" ht="16.5" customHeight="1">
      <c r="A54" s="70">
        <v>40</v>
      </c>
      <c r="B54" s="33" t="s">
        <v>121</v>
      </c>
      <c r="C54" s="34" t="s">
        <v>122</v>
      </c>
      <c r="D54" s="71">
        <v>5</v>
      </c>
      <c r="E54" s="70">
        <v>4</v>
      </c>
      <c r="F54" s="70">
        <v>5</v>
      </c>
      <c r="G54" s="70">
        <v>4</v>
      </c>
      <c r="H54" s="70">
        <v>4</v>
      </c>
      <c r="I54" s="70">
        <v>4</v>
      </c>
      <c r="J54" s="70">
        <v>4</v>
      </c>
      <c r="K54" s="70">
        <v>5</v>
      </c>
      <c r="L54" s="70">
        <v>4</v>
      </c>
      <c r="M54" s="11">
        <f t="shared" si="5"/>
        <v>39</v>
      </c>
      <c r="N54" s="70">
        <v>4</v>
      </c>
      <c r="O54" s="70">
        <v>5</v>
      </c>
      <c r="P54" s="70">
        <v>4</v>
      </c>
      <c r="Q54" s="70">
        <v>4</v>
      </c>
      <c r="R54" s="70">
        <v>4</v>
      </c>
      <c r="S54" s="70">
        <v>5</v>
      </c>
      <c r="T54" s="70">
        <v>4</v>
      </c>
      <c r="U54" s="70">
        <v>3</v>
      </c>
      <c r="V54" s="70">
        <v>4</v>
      </c>
      <c r="W54" s="11">
        <f t="shared" si="6"/>
        <v>37</v>
      </c>
      <c r="X54" s="11">
        <f t="shared" si="8"/>
        <v>76</v>
      </c>
      <c r="Y54" s="11">
        <f t="shared" si="7"/>
        <v>76</v>
      </c>
      <c r="Z54" s="74">
        <f t="shared" si="9"/>
        <v>4</v>
      </c>
    </row>
    <row r="55" spans="1:26" s="9" customFormat="1" ht="16.5" customHeight="1">
      <c r="A55" s="70">
        <v>40</v>
      </c>
      <c r="B55" s="31" t="s">
        <v>228</v>
      </c>
      <c r="C55" s="32" t="s">
        <v>229</v>
      </c>
      <c r="D55" s="71">
        <v>5</v>
      </c>
      <c r="E55" s="70">
        <v>4</v>
      </c>
      <c r="F55" s="70">
        <v>3</v>
      </c>
      <c r="G55" s="70">
        <v>4</v>
      </c>
      <c r="H55" s="70">
        <v>4</v>
      </c>
      <c r="I55" s="70">
        <v>6</v>
      </c>
      <c r="J55" s="70">
        <v>3</v>
      </c>
      <c r="K55" s="70">
        <v>5</v>
      </c>
      <c r="L55" s="70">
        <v>5</v>
      </c>
      <c r="M55" s="11">
        <f t="shared" si="5"/>
        <v>39</v>
      </c>
      <c r="N55" s="70">
        <v>4</v>
      </c>
      <c r="O55" s="70">
        <v>5</v>
      </c>
      <c r="P55" s="70">
        <v>4</v>
      </c>
      <c r="Q55" s="70">
        <v>3</v>
      </c>
      <c r="R55" s="70">
        <v>5</v>
      </c>
      <c r="S55" s="70">
        <v>5</v>
      </c>
      <c r="T55" s="70">
        <v>4</v>
      </c>
      <c r="U55" s="70">
        <v>3</v>
      </c>
      <c r="V55" s="70">
        <v>4</v>
      </c>
      <c r="W55" s="11">
        <f t="shared" si="6"/>
        <v>37</v>
      </c>
      <c r="X55" s="11">
        <f t="shared" si="8"/>
        <v>76</v>
      </c>
      <c r="Y55" s="11">
        <f t="shared" si="7"/>
        <v>76</v>
      </c>
      <c r="Z55" s="74">
        <f t="shared" si="9"/>
        <v>4</v>
      </c>
    </row>
    <row r="56" spans="1:26" s="9" customFormat="1" ht="16.5" customHeight="1">
      <c r="A56" s="70">
        <v>40</v>
      </c>
      <c r="B56" s="29" t="s">
        <v>20</v>
      </c>
      <c r="C56" s="30" t="s">
        <v>59</v>
      </c>
      <c r="D56" s="71">
        <v>7</v>
      </c>
      <c r="E56" s="70">
        <v>4</v>
      </c>
      <c r="F56" s="70">
        <v>4</v>
      </c>
      <c r="G56" s="70">
        <v>4</v>
      </c>
      <c r="H56" s="70">
        <v>3</v>
      </c>
      <c r="I56" s="70">
        <v>3</v>
      </c>
      <c r="J56" s="70">
        <v>5</v>
      </c>
      <c r="K56" s="70">
        <v>5</v>
      </c>
      <c r="L56" s="70">
        <v>5</v>
      </c>
      <c r="M56" s="11">
        <f t="shared" si="5"/>
        <v>40</v>
      </c>
      <c r="N56" s="70">
        <v>4</v>
      </c>
      <c r="O56" s="70">
        <v>4</v>
      </c>
      <c r="P56" s="70">
        <v>5</v>
      </c>
      <c r="Q56" s="70">
        <v>2</v>
      </c>
      <c r="R56" s="70">
        <v>5</v>
      </c>
      <c r="S56" s="70">
        <v>4</v>
      </c>
      <c r="T56" s="70">
        <v>4</v>
      </c>
      <c r="U56" s="70">
        <v>4</v>
      </c>
      <c r="V56" s="70">
        <v>4</v>
      </c>
      <c r="W56" s="11">
        <f t="shared" si="6"/>
        <v>36</v>
      </c>
      <c r="X56" s="11">
        <f t="shared" si="8"/>
        <v>76</v>
      </c>
      <c r="Y56" s="11">
        <f t="shared" si="7"/>
        <v>76</v>
      </c>
      <c r="Z56" s="74">
        <f t="shared" si="9"/>
        <v>4</v>
      </c>
    </row>
    <row r="57" spans="1:26" s="9" customFormat="1" ht="16.5" customHeight="1">
      <c r="A57" s="70">
        <v>40</v>
      </c>
      <c r="B57" s="33" t="s">
        <v>177</v>
      </c>
      <c r="C57" s="34" t="s">
        <v>178</v>
      </c>
      <c r="D57" s="71">
        <v>6</v>
      </c>
      <c r="E57" s="70">
        <v>4</v>
      </c>
      <c r="F57" s="70">
        <v>3</v>
      </c>
      <c r="G57" s="70">
        <v>4</v>
      </c>
      <c r="H57" s="70">
        <v>3</v>
      </c>
      <c r="I57" s="70">
        <v>4</v>
      </c>
      <c r="J57" s="70">
        <v>4</v>
      </c>
      <c r="K57" s="70">
        <v>5</v>
      </c>
      <c r="L57" s="70">
        <v>4</v>
      </c>
      <c r="M57" s="11">
        <f t="shared" si="5"/>
        <v>37</v>
      </c>
      <c r="N57" s="70">
        <v>5</v>
      </c>
      <c r="O57" s="70">
        <v>6</v>
      </c>
      <c r="P57" s="70">
        <v>5</v>
      </c>
      <c r="Q57" s="70">
        <v>4</v>
      </c>
      <c r="R57" s="70">
        <v>4</v>
      </c>
      <c r="S57" s="70">
        <v>4</v>
      </c>
      <c r="T57" s="70">
        <v>4</v>
      </c>
      <c r="U57" s="70">
        <v>3</v>
      </c>
      <c r="V57" s="70">
        <v>4</v>
      </c>
      <c r="W57" s="11">
        <f t="shared" si="6"/>
        <v>39</v>
      </c>
      <c r="X57" s="11">
        <f t="shared" si="8"/>
        <v>76</v>
      </c>
      <c r="Y57" s="11">
        <f t="shared" si="7"/>
        <v>76</v>
      </c>
      <c r="Z57" s="74">
        <f t="shared" si="9"/>
        <v>4</v>
      </c>
    </row>
    <row r="58" spans="1:26" s="9" customFormat="1" ht="16.5" customHeight="1">
      <c r="A58" s="70">
        <v>51</v>
      </c>
      <c r="B58" s="31" t="s">
        <v>105</v>
      </c>
      <c r="C58" s="32" t="s">
        <v>106</v>
      </c>
      <c r="D58" s="71">
        <v>5</v>
      </c>
      <c r="E58" s="70">
        <v>4</v>
      </c>
      <c r="F58" s="70">
        <v>4</v>
      </c>
      <c r="G58" s="70">
        <v>6</v>
      </c>
      <c r="H58" s="70">
        <v>4</v>
      </c>
      <c r="I58" s="70">
        <v>5</v>
      </c>
      <c r="J58" s="70">
        <v>3</v>
      </c>
      <c r="K58" s="70">
        <v>6</v>
      </c>
      <c r="L58" s="70">
        <v>5</v>
      </c>
      <c r="M58" s="11">
        <f t="shared" si="5"/>
        <v>42</v>
      </c>
      <c r="N58" s="70">
        <v>4</v>
      </c>
      <c r="O58" s="70">
        <v>4</v>
      </c>
      <c r="P58" s="70">
        <v>4</v>
      </c>
      <c r="Q58" s="70">
        <v>4</v>
      </c>
      <c r="R58" s="70">
        <v>5</v>
      </c>
      <c r="S58" s="70">
        <v>3</v>
      </c>
      <c r="T58" s="70">
        <v>3</v>
      </c>
      <c r="U58" s="70">
        <v>4</v>
      </c>
      <c r="V58" s="70">
        <v>4</v>
      </c>
      <c r="W58" s="11">
        <f t="shared" si="6"/>
        <v>35</v>
      </c>
      <c r="X58" s="11">
        <f t="shared" si="8"/>
        <v>77</v>
      </c>
      <c r="Y58" s="11">
        <f t="shared" si="7"/>
        <v>77</v>
      </c>
      <c r="Z58" s="74">
        <f t="shared" si="9"/>
        <v>5</v>
      </c>
    </row>
    <row r="59" spans="1:26" s="9" customFormat="1" ht="16.5" customHeight="1">
      <c r="A59" s="70">
        <v>51</v>
      </c>
      <c r="B59" s="29" t="s">
        <v>49</v>
      </c>
      <c r="C59" s="30" t="s">
        <v>88</v>
      </c>
      <c r="D59" s="71">
        <v>5</v>
      </c>
      <c r="E59" s="70">
        <v>4</v>
      </c>
      <c r="F59" s="70">
        <v>4</v>
      </c>
      <c r="G59" s="70">
        <v>5</v>
      </c>
      <c r="H59" s="70">
        <v>4</v>
      </c>
      <c r="I59" s="70">
        <v>4</v>
      </c>
      <c r="J59" s="70">
        <v>3</v>
      </c>
      <c r="K59" s="70">
        <v>6</v>
      </c>
      <c r="L59" s="70">
        <v>4</v>
      </c>
      <c r="M59" s="11">
        <f t="shared" si="5"/>
        <v>39</v>
      </c>
      <c r="N59" s="70">
        <v>4</v>
      </c>
      <c r="O59" s="70">
        <v>5</v>
      </c>
      <c r="P59" s="70">
        <v>5</v>
      </c>
      <c r="Q59" s="70">
        <v>3</v>
      </c>
      <c r="R59" s="70">
        <v>4</v>
      </c>
      <c r="S59" s="70">
        <v>4</v>
      </c>
      <c r="T59" s="70">
        <v>5</v>
      </c>
      <c r="U59" s="70">
        <v>3</v>
      </c>
      <c r="V59" s="70">
        <v>5</v>
      </c>
      <c r="W59" s="11">
        <f t="shared" si="6"/>
        <v>38</v>
      </c>
      <c r="X59" s="11">
        <f t="shared" si="8"/>
        <v>77</v>
      </c>
      <c r="Y59" s="11">
        <f t="shared" si="7"/>
        <v>77</v>
      </c>
      <c r="Z59" s="74">
        <f t="shared" si="9"/>
        <v>5</v>
      </c>
    </row>
    <row r="60" spans="1:26" s="9" customFormat="1" ht="16.5" customHeight="1">
      <c r="A60" s="70">
        <v>51</v>
      </c>
      <c r="B60" s="35" t="s">
        <v>139</v>
      </c>
      <c r="C60" s="36" t="s">
        <v>140</v>
      </c>
      <c r="D60" s="71">
        <v>5</v>
      </c>
      <c r="E60" s="70">
        <v>3</v>
      </c>
      <c r="F60" s="70">
        <v>4</v>
      </c>
      <c r="G60" s="70">
        <v>4</v>
      </c>
      <c r="H60" s="70">
        <v>3</v>
      </c>
      <c r="I60" s="70">
        <v>5</v>
      </c>
      <c r="J60" s="70">
        <v>5</v>
      </c>
      <c r="K60" s="70">
        <v>5</v>
      </c>
      <c r="L60" s="70">
        <v>5</v>
      </c>
      <c r="M60" s="11">
        <f t="shared" si="5"/>
        <v>39</v>
      </c>
      <c r="N60" s="70">
        <v>4</v>
      </c>
      <c r="O60" s="70">
        <v>6</v>
      </c>
      <c r="P60" s="70">
        <v>4</v>
      </c>
      <c r="Q60" s="70">
        <v>3</v>
      </c>
      <c r="R60" s="70">
        <v>5</v>
      </c>
      <c r="S60" s="70">
        <v>4</v>
      </c>
      <c r="T60" s="70">
        <v>5</v>
      </c>
      <c r="U60" s="70">
        <v>3</v>
      </c>
      <c r="V60" s="70">
        <v>4</v>
      </c>
      <c r="W60" s="11">
        <f t="shared" si="6"/>
        <v>38</v>
      </c>
      <c r="X60" s="11">
        <f t="shared" si="8"/>
        <v>77</v>
      </c>
      <c r="Y60" s="11">
        <f t="shared" si="7"/>
        <v>77</v>
      </c>
      <c r="Z60" s="74">
        <f t="shared" si="9"/>
        <v>5</v>
      </c>
    </row>
    <row r="61" spans="1:26" s="9" customFormat="1" ht="16.5" customHeight="1">
      <c r="A61" s="70">
        <v>51</v>
      </c>
      <c r="B61" s="27" t="s">
        <v>48</v>
      </c>
      <c r="C61" s="28" t="s">
        <v>87</v>
      </c>
      <c r="D61" s="71">
        <v>5</v>
      </c>
      <c r="E61" s="70">
        <v>5</v>
      </c>
      <c r="F61" s="70">
        <v>4</v>
      </c>
      <c r="G61" s="70">
        <v>4</v>
      </c>
      <c r="H61" s="70">
        <v>4</v>
      </c>
      <c r="I61" s="70">
        <v>3</v>
      </c>
      <c r="J61" s="70">
        <v>3</v>
      </c>
      <c r="K61" s="70">
        <v>8</v>
      </c>
      <c r="L61" s="70">
        <v>5</v>
      </c>
      <c r="M61" s="11">
        <f t="shared" si="5"/>
        <v>41</v>
      </c>
      <c r="N61" s="70">
        <v>4</v>
      </c>
      <c r="O61" s="70">
        <v>5</v>
      </c>
      <c r="P61" s="70">
        <v>4</v>
      </c>
      <c r="Q61" s="70">
        <v>3</v>
      </c>
      <c r="R61" s="70">
        <v>5</v>
      </c>
      <c r="S61" s="70">
        <v>3</v>
      </c>
      <c r="T61" s="70">
        <v>4</v>
      </c>
      <c r="U61" s="70">
        <v>3</v>
      </c>
      <c r="V61" s="70">
        <v>5</v>
      </c>
      <c r="W61" s="11">
        <f t="shared" si="6"/>
        <v>36</v>
      </c>
      <c r="X61" s="11">
        <f t="shared" si="8"/>
        <v>77</v>
      </c>
      <c r="Y61" s="11">
        <f t="shared" si="7"/>
        <v>77</v>
      </c>
      <c r="Z61" s="74">
        <f t="shared" si="9"/>
        <v>5</v>
      </c>
    </row>
    <row r="62" spans="1:26" s="9" customFormat="1" ht="16.5" customHeight="1">
      <c r="A62" s="70">
        <v>51</v>
      </c>
      <c r="B62" s="29" t="s">
        <v>28</v>
      </c>
      <c r="C62" s="30" t="s">
        <v>67</v>
      </c>
      <c r="D62" s="72">
        <v>5</v>
      </c>
      <c r="E62" s="73">
        <v>5</v>
      </c>
      <c r="F62" s="73">
        <v>3</v>
      </c>
      <c r="G62" s="73">
        <v>6</v>
      </c>
      <c r="H62" s="73">
        <v>3</v>
      </c>
      <c r="I62" s="73">
        <v>6</v>
      </c>
      <c r="J62" s="73">
        <v>3</v>
      </c>
      <c r="K62" s="73">
        <v>5</v>
      </c>
      <c r="L62" s="73">
        <v>5</v>
      </c>
      <c r="M62" s="11">
        <f t="shared" si="5"/>
        <v>41</v>
      </c>
      <c r="N62" s="73">
        <v>4</v>
      </c>
      <c r="O62" s="73">
        <v>4</v>
      </c>
      <c r="P62" s="73">
        <v>4</v>
      </c>
      <c r="Q62" s="73">
        <v>3</v>
      </c>
      <c r="R62" s="73">
        <v>5</v>
      </c>
      <c r="S62" s="73">
        <v>4</v>
      </c>
      <c r="T62" s="73">
        <v>3</v>
      </c>
      <c r="U62" s="73">
        <v>5</v>
      </c>
      <c r="V62" s="73">
        <v>4</v>
      </c>
      <c r="W62" s="11">
        <f t="shared" si="6"/>
        <v>36</v>
      </c>
      <c r="X62" s="11">
        <f t="shared" si="8"/>
        <v>77</v>
      </c>
      <c r="Y62" s="11">
        <f t="shared" si="7"/>
        <v>77</v>
      </c>
      <c r="Z62" s="74">
        <f t="shared" si="9"/>
        <v>5</v>
      </c>
    </row>
    <row r="63" spans="1:26" s="9" customFormat="1" ht="16.5" customHeight="1">
      <c r="A63" s="70">
        <v>51</v>
      </c>
      <c r="B63" s="35" t="s">
        <v>33</v>
      </c>
      <c r="C63" s="36" t="s">
        <v>72</v>
      </c>
      <c r="D63" s="71">
        <v>6</v>
      </c>
      <c r="E63" s="70">
        <v>3</v>
      </c>
      <c r="F63" s="70">
        <v>3</v>
      </c>
      <c r="G63" s="70">
        <v>5</v>
      </c>
      <c r="H63" s="70">
        <v>4</v>
      </c>
      <c r="I63" s="70">
        <v>4</v>
      </c>
      <c r="J63" s="70">
        <v>3</v>
      </c>
      <c r="K63" s="70">
        <v>6</v>
      </c>
      <c r="L63" s="70">
        <v>4</v>
      </c>
      <c r="M63" s="11">
        <f t="shared" si="5"/>
        <v>38</v>
      </c>
      <c r="N63" s="70">
        <v>5</v>
      </c>
      <c r="O63" s="70">
        <v>7</v>
      </c>
      <c r="P63" s="70">
        <v>4</v>
      </c>
      <c r="Q63" s="70">
        <v>3</v>
      </c>
      <c r="R63" s="70">
        <v>4</v>
      </c>
      <c r="S63" s="70">
        <v>5</v>
      </c>
      <c r="T63" s="70">
        <v>4</v>
      </c>
      <c r="U63" s="70">
        <v>3</v>
      </c>
      <c r="V63" s="70">
        <v>4</v>
      </c>
      <c r="W63" s="11">
        <f t="shared" si="6"/>
        <v>39</v>
      </c>
      <c r="X63" s="11">
        <f t="shared" si="8"/>
        <v>77</v>
      </c>
      <c r="Y63" s="11">
        <f t="shared" si="7"/>
        <v>77</v>
      </c>
      <c r="Z63" s="74">
        <f t="shared" si="9"/>
        <v>5</v>
      </c>
    </row>
    <row r="64" spans="1:26" s="9" customFormat="1" ht="16.5" customHeight="1">
      <c r="A64" s="70">
        <v>51</v>
      </c>
      <c r="B64" s="29" t="s">
        <v>93</v>
      </c>
      <c r="C64" s="30" t="s">
        <v>94</v>
      </c>
      <c r="D64" s="71">
        <v>5</v>
      </c>
      <c r="E64" s="70">
        <v>4</v>
      </c>
      <c r="F64" s="70">
        <v>4</v>
      </c>
      <c r="G64" s="70">
        <v>4</v>
      </c>
      <c r="H64" s="70">
        <v>4</v>
      </c>
      <c r="I64" s="70">
        <v>4</v>
      </c>
      <c r="J64" s="70">
        <v>4</v>
      </c>
      <c r="K64" s="70">
        <v>5</v>
      </c>
      <c r="L64" s="70">
        <v>5</v>
      </c>
      <c r="M64" s="11">
        <f t="shared" si="5"/>
        <v>39</v>
      </c>
      <c r="N64" s="70">
        <v>4</v>
      </c>
      <c r="O64" s="70">
        <v>5</v>
      </c>
      <c r="P64" s="70">
        <v>5</v>
      </c>
      <c r="Q64" s="70">
        <v>3</v>
      </c>
      <c r="R64" s="70">
        <v>4</v>
      </c>
      <c r="S64" s="70">
        <v>4</v>
      </c>
      <c r="T64" s="70">
        <v>5</v>
      </c>
      <c r="U64" s="70">
        <v>3</v>
      </c>
      <c r="V64" s="70">
        <v>5</v>
      </c>
      <c r="W64" s="11">
        <f t="shared" si="6"/>
        <v>38</v>
      </c>
      <c r="X64" s="11">
        <f t="shared" si="8"/>
        <v>77</v>
      </c>
      <c r="Y64" s="11">
        <f t="shared" si="7"/>
        <v>77</v>
      </c>
      <c r="Z64" s="74">
        <f t="shared" si="9"/>
        <v>5</v>
      </c>
    </row>
    <row r="65" spans="1:26" s="9" customFormat="1" ht="16.5" customHeight="1">
      <c r="A65" s="70">
        <v>51</v>
      </c>
      <c r="B65" s="29" t="s">
        <v>27</v>
      </c>
      <c r="C65" s="30" t="s">
        <v>66</v>
      </c>
      <c r="D65" s="71">
        <v>4</v>
      </c>
      <c r="E65" s="70">
        <v>4</v>
      </c>
      <c r="F65" s="70">
        <v>4</v>
      </c>
      <c r="G65" s="70">
        <v>5</v>
      </c>
      <c r="H65" s="70">
        <v>4</v>
      </c>
      <c r="I65" s="70">
        <v>5</v>
      </c>
      <c r="J65" s="70">
        <v>5</v>
      </c>
      <c r="K65" s="70">
        <v>5</v>
      </c>
      <c r="L65" s="70">
        <v>4</v>
      </c>
      <c r="M65" s="11">
        <f t="shared" si="5"/>
        <v>40</v>
      </c>
      <c r="N65" s="70">
        <v>5</v>
      </c>
      <c r="O65" s="70">
        <v>4</v>
      </c>
      <c r="P65" s="70">
        <v>5</v>
      </c>
      <c r="Q65" s="70">
        <v>3</v>
      </c>
      <c r="R65" s="70">
        <v>4</v>
      </c>
      <c r="S65" s="70">
        <v>4</v>
      </c>
      <c r="T65" s="70">
        <v>5</v>
      </c>
      <c r="U65" s="70">
        <v>3</v>
      </c>
      <c r="V65" s="70">
        <v>4</v>
      </c>
      <c r="W65" s="11">
        <f t="shared" si="6"/>
        <v>37</v>
      </c>
      <c r="X65" s="11">
        <f t="shared" si="8"/>
        <v>77</v>
      </c>
      <c r="Y65" s="11">
        <f t="shared" si="7"/>
        <v>77</v>
      </c>
      <c r="Z65" s="74">
        <f t="shared" si="9"/>
        <v>5</v>
      </c>
    </row>
    <row r="66" spans="1:26" s="9" customFormat="1" ht="16.5" customHeight="1">
      <c r="A66" s="70">
        <v>51</v>
      </c>
      <c r="B66" s="33" t="s">
        <v>129</v>
      </c>
      <c r="C66" s="34" t="s">
        <v>130</v>
      </c>
      <c r="D66" s="71">
        <v>6</v>
      </c>
      <c r="E66" s="70">
        <v>3</v>
      </c>
      <c r="F66" s="70">
        <v>3</v>
      </c>
      <c r="G66" s="70">
        <v>4</v>
      </c>
      <c r="H66" s="70">
        <v>4</v>
      </c>
      <c r="I66" s="70">
        <v>5</v>
      </c>
      <c r="J66" s="70">
        <v>3</v>
      </c>
      <c r="K66" s="70">
        <v>5</v>
      </c>
      <c r="L66" s="70">
        <v>5</v>
      </c>
      <c r="M66" s="11">
        <f t="shared" si="5"/>
        <v>38</v>
      </c>
      <c r="N66" s="70">
        <v>5</v>
      </c>
      <c r="O66" s="70">
        <v>5</v>
      </c>
      <c r="P66" s="70">
        <v>5</v>
      </c>
      <c r="Q66" s="70">
        <v>2</v>
      </c>
      <c r="R66" s="70">
        <v>5</v>
      </c>
      <c r="S66" s="70">
        <v>4</v>
      </c>
      <c r="T66" s="70">
        <v>5</v>
      </c>
      <c r="U66" s="70">
        <v>4</v>
      </c>
      <c r="V66" s="70">
        <v>4</v>
      </c>
      <c r="W66" s="11">
        <f t="shared" si="6"/>
        <v>39</v>
      </c>
      <c r="X66" s="11">
        <f t="shared" si="8"/>
        <v>77</v>
      </c>
      <c r="Y66" s="11">
        <f t="shared" si="7"/>
        <v>77</v>
      </c>
      <c r="Z66" s="74">
        <f t="shared" si="9"/>
        <v>5</v>
      </c>
    </row>
    <row r="67" spans="1:26" s="9" customFormat="1" ht="16.5" customHeight="1">
      <c r="A67" s="70">
        <v>51</v>
      </c>
      <c r="B67" s="31" t="s">
        <v>34</v>
      </c>
      <c r="C67" s="32" t="s">
        <v>73</v>
      </c>
      <c r="D67" s="71">
        <v>6</v>
      </c>
      <c r="E67" s="70">
        <v>5</v>
      </c>
      <c r="F67" s="70">
        <v>6</v>
      </c>
      <c r="G67" s="70">
        <v>4</v>
      </c>
      <c r="H67" s="70">
        <v>4</v>
      </c>
      <c r="I67" s="70">
        <v>5</v>
      </c>
      <c r="J67" s="70">
        <v>3</v>
      </c>
      <c r="K67" s="70">
        <v>6</v>
      </c>
      <c r="L67" s="70">
        <v>4</v>
      </c>
      <c r="M67" s="11">
        <f t="shared" si="5"/>
        <v>43</v>
      </c>
      <c r="N67" s="70">
        <v>4</v>
      </c>
      <c r="O67" s="70">
        <v>4</v>
      </c>
      <c r="P67" s="70">
        <v>4</v>
      </c>
      <c r="Q67" s="70">
        <v>4</v>
      </c>
      <c r="R67" s="70">
        <v>5</v>
      </c>
      <c r="S67" s="70">
        <v>3</v>
      </c>
      <c r="T67" s="70">
        <v>4</v>
      </c>
      <c r="U67" s="70">
        <v>3</v>
      </c>
      <c r="V67" s="70">
        <v>3</v>
      </c>
      <c r="W67" s="11">
        <f t="shared" si="6"/>
        <v>34</v>
      </c>
      <c r="X67" s="11">
        <f t="shared" si="8"/>
        <v>77</v>
      </c>
      <c r="Y67" s="11">
        <f t="shared" si="7"/>
        <v>77</v>
      </c>
      <c r="Z67" s="74">
        <f t="shared" si="9"/>
        <v>5</v>
      </c>
    </row>
    <row r="68" spans="1:26" s="9" customFormat="1" ht="16.5" customHeight="1">
      <c r="A68" s="70">
        <v>51</v>
      </c>
      <c r="B68" s="29" t="s">
        <v>149</v>
      </c>
      <c r="C68" s="30" t="s">
        <v>150</v>
      </c>
      <c r="D68" s="71">
        <v>6</v>
      </c>
      <c r="E68" s="70">
        <v>5</v>
      </c>
      <c r="F68" s="70">
        <v>3</v>
      </c>
      <c r="G68" s="70">
        <v>4</v>
      </c>
      <c r="H68" s="70">
        <v>4</v>
      </c>
      <c r="I68" s="70">
        <v>4</v>
      </c>
      <c r="J68" s="70">
        <v>3</v>
      </c>
      <c r="K68" s="70">
        <v>6</v>
      </c>
      <c r="L68" s="70">
        <v>4</v>
      </c>
      <c r="M68" s="11">
        <f t="shared" si="5"/>
        <v>39</v>
      </c>
      <c r="N68" s="70">
        <v>4</v>
      </c>
      <c r="O68" s="70">
        <v>6</v>
      </c>
      <c r="P68" s="70">
        <v>5</v>
      </c>
      <c r="Q68" s="70">
        <v>3</v>
      </c>
      <c r="R68" s="70">
        <v>5</v>
      </c>
      <c r="S68" s="70">
        <v>3</v>
      </c>
      <c r="T68" s="70">
        <v>4</v>
      </c>
      <c r="U68" s="70">
        <v>3</v>
      </c>
      <c r="V68" s="70">
        <v>5</v>
      </c>
      <c r="W68" s="11">
        <f t="shared" si="6"/>
        <v>38</v>
      </c>
      <c r="X68" s="11">
        <f t="shared" si="8"/>
        <v>77</v>
      </c>
      <c r="Y68" s="11">
        <f t="shared" si="7"/>
        <v>77</v>
      </c>
      <c r="Z68" s="74">
        <f t="shared" si="9"/>
        <v>5</v>
      </c>
    </row>
    <row r="69" spans="1:26" s="9" customFormat="1" ht="16.5" customHeight="1">
      <c r="A69" s="70">
        <v>62</v>
      </c>
      <c r="B69" s="33" t="s">
        <v>236</v>
      </c>
      <c r="C69" s="34" t="s">
        <v>237</v>
      </c>
      <c r="D69" s="71">
        <v>7</v>
      </c>
      <c r="E69" s="70">
        <v>4</v>
      </c>
      <c r="F69" s="70">
        <v>4</v>
      </c>
      <c r="G69" s="70">
        <v>5</v>
      </c>
      <c r="H69" s="70">
        <v>4</v>
      </c>
      <c r="I69" s="70">
        <v>5</v>
      </c>
      <c r="J69" s="70">
        <v>2</v>
      </c>
      <c r="K69" s="70">
        <v>5</v>
      </c>
      <c r="L69" s="70">
        <v>4</v>
      </c>
      <c r="M69" s="11">
        <f t="shared" si="5"/>
        <v>40</v>
      </c>
      <c r="N69" s="70">
        <v>6</v>
      </c>
      <c r="O69" s="70">
        <v>5</v>
      </c>
      <c r="P69" s="70">
        <v>4</v>
      </c>
      <c r="Q69" s="70">
        <v>3</v>
      </c>
      <c r="R69" s="70">
        <v>4</v>
      </c>
      <c r="S69" s="70">
        <v>5</v>
      </c>
      <c r="T69" s="70">
        <v>4</v>
      </c>
      <c r="U69" s="70">
        <v>3</v>
      </c>
      <c r="V69" s="70">
        <v>4</v>
      </c>
      <c r="W69" s="11">
        <f t="shared" si="6"/>
        <v>38</v>
      </c>
      <c r="X69" s="11">
        <f t="shared" si="8"/>
        <v>78</v>
      </c>
      <c r="Y69" s="11">
        <f t="shared" si="7"/>
        <v>78</v>
      </c>
      <c r="Z69" s="74">
        <f t="shared" si="9"/>
        <v>6</v>
      </c>
    </row>
    <row r="70" spans="1:26" s="9" customFormat="1" ht="16.5" customHeight="1">
      <c r="A70" s="70">
        <v>62</v>
      </c>
      <c r="B70" s="31" t="s">
        <v>204</v>
      </c>
      <c r="C70" s="32" t="s">
        <v>205</v>
      </c>
      <c r="D70" s="71">
        <v>5</v>
      </c>
      <c r="E70" s="70">
        <v>6</v>
      </c>
      <c r="F70" s="70">
        <v>4</v>
      </c>
      <c r="G70" s="70">
        <v>4</v>
      </c>
      <c r="H70" s="70">
        <v>4</v>
      </c>
      <c r="I70" s="70">
        <v>5</v>
      </c>
      <c r="J70" s="70">
        <v>3</v>
      </c>
      <c r="K70" s="70">
        <v>6</v>
      </c>
      <c r="L70" s="70">
        <v>4</v>
      </c>
      <c r="M70" s="11">
        <f aca="true" t="shared" si="10" ref="M70:M101">SUM(D70:L70)</f>
        <v>41</v>
      </c>
      <c r="N70" s="70">
        <v>4</v>
      </c>
      <c r="O70" s="70">
        <v>5</v>
      </c>
      <c r="P70" s="70">
        <v>4</v>
      </c>
      <c r="Q70" s="70">
        <v>3</v>
      </c>
      <c r="R70" s="70">
        <v>5</v>
      </c>
      <c r="S70" s="70">
        <v>4</v>
      </c>
      <c r="T70" s="70">
        <v>5</v>
      </c>
      <c r="U70" s="70">
        <v>3</v>
      </c>
      <c r="V70" s="70">
        <v>4</v>
      </c>
      <c r="W70" s="11">
        <f aca="true" t="shared" si="11" ref="W70:W101">SUM(N70:V70)</f>
        <v>37</v>
      </c>
      <c r="X70" s="11">
        <f t="shared" si="8"/>
        <v>78</v>
      </c>
      <c r="Y70" s="11">
        <f t="shared" si="7"/>
        <v>78</v>
      </c>
      <c r="Z70" s="74">
        <f t="shared" si="9"/>
        <v>6</v>
      </c>
    </row>
    <row r="71" spans="1:26" s="9" customFormat="1" ht="16.5" customHeight="1">
      <c r="A71" s="70">
        <v>62</v>
      </c>
      <c r="B71" s="29" t="s">
        <v>15</v>
      </c>
      <c r="C71" s="30" t="s">
        <v>54</v>
      </c>
      <c r="D71" s="71">
        <v>5</v>
      </c>
      <c r="E71" s="70">
        <v>4</v>
      </c>
      <c r="F71" s="70">
        <v>4</v>
      </c>
      <c r="G71" s="70">
        <v>6</v>
      </c>
      <c r="H71" s="70">
        <v>4</v>
      </c>
      <c r="I71" s="70">
        <v>3</v>
      </c>
      <c r="J71" s="70">
        <v>3</v>
      </c>
      <c r="K71" s="70">
        <v>5</v>
      </c>
      <c r="L71" s="70">
        <v>4</v>
      </c>
      <c r="M71" s="11">
        <f t="shared" si="10"/>
        <v>38</v>
      </c>
      <c r="N71" s="70">
        <v>5</v>
      </c>
      <c r="O71" s="70">
        <v>5</v>
      </c>
      <c r="P71" s="70">
        <v>5</v>
      </c>
      <c r="Q71" s="70">
        <v>3</v>
      </c>
      <c r="R71" s="70">
        <v>5</v>
      </c>
      <c r="S71" s="70">
        <v>4</v>
      </c>
      <c r="T71" s="70">
        <v>5</v>
      </c>
      <c r="U71" s="70">
        <v>3</v>
      </c>
      <c r="V71" s="70">
        <v>5</v>
      </c>
      <c r="W71" s="11">
        <f t="shared" si="11"/>
        <v>40</v>
      </c>
      <c r="X71" s="11">
        <f t="shared" si="8"/>
        <v>78</v>
      </c>
      <c r="Y71" s="11">
        <f aca="true" t="shared" si="12" ref="Y71:Y102">SUM(X71)</f>
        <v>78</v>
      </c>
      <c r="Z71" s="74">
        <f t="shared" si="9"/>
        <v>6</v>
      </c>
    </row>
    <row r="72" spans="1:26" s="9" customFormat="1" ht="16.5" customHeight="1">
      <c r="A72" s="70">
        <v>62</v>
      </c>
      <c r="B72" s="33" t="s">
        <v>131</v>
      </c>
      <c r="C72" s="34" t="s">
        <v>132</v>
      </c>
      <c r="D72" s="71">
        <v>7</v>
      </c>
      <c r="E72" s="70">
        <v>4</v>
      </c>
      <c r="F72" s="70">
        <v>3</v>
      </c>
      <c r="G72" s="70">
        <v>5</v>
      </c>
      <c r="H72" s="70">
        <v>3</v>
      </c>
      <c r="I72" s="70">
        <v>4</v>
      </c>
      <c r="J72" s="70">
        <v>4</v>
      </c>
      <c r="K72" s="70">
        <v>5</v>
      </c>
      <c r="L72" s="70">
        <v>7</v>
      </c>
      <c r="M72" s="11">
        <f t="shared" si="10"/>
        <v>42</v>
      </c>
      <c r="N72" s="70">
        <v>4</v>
      </c>
      <c r="O72" s="70">
        <v>5</v>
      </c>
      <c r="P72" s="70">
        <v>4</v>
      </c>
      <c r="Q72" s="70">
        <v>3</v>
      </c>
      <c r="R72" s="70">
        <v>5</v>
      </c>
      <c r="S72" s="70">
        <v>4</v>
      </c>
      <c r="T72" s="70">
        <v>4</v>
      </c>
      <c r="U72" s="70">
        <v>3</v>
      </c>
      <c r="V72" s="70">
        <v>4</v>
      </c>
      <c r="W72" s="11">
        <f t="shared" si="11"/>
        <v>36</v>
      </c>
      <c r="X72" s="11">
        <f aca="true" t="shared" si="13" ref="X72:X103">SUM(M72+W72)</f>
        <v>78</v>
      </c>
      <c r="Y72" s="11">
        <f t="shared" si="12"/>
        <v>78</v>
      </c>
      <c r="Z72" s="74">
        <f aca="true" t="shared" si="14" ref="Z72:Z103">SUM(Y72-72)</f>
        <v>6</v>
      </c>
    </row>
    <row r="73" spans="1:26" s="9" customFormat="1" ht="16.5" customHeight="1">
      <c r="A73" s="70">
        <v>62</v>
      </c>
      <c r="B73" s="31" t="s">
        <v>218</v>
      </c>
      <c r="C73" s="32" t="s">
        <v>219</v>
      </c>
      <c r="D73" s="75">
        <v>5</v>
      </c>
      <c r="E73" s="76">
        <v>4</v>
      </c>
      <c r="F73" s="76">
        <v>3</v>
      </c>
      <c r="G73" s="76">
        <v>4</v>
      </c>
      <c r="H73" s="76">
        <v>4</v>
      </c>
      <c r="I73" s="76">
        <v>4</v>
      </c>
      <c r="J73" s="76">
        <v>3</v>
      </c>
      <c r="K73" s="76">
        <v>6</v>
      </c>
      <c r="L73" s="76">
        <v>6</v>
      </c>
      <c r="M73" s="77">
        <f t="shared" si="10"/>
        <v>39</v>
      </c>
      <c r="N73" s="76">
        <v>3</v>
      </c>
      <c r="O73" s="76">
        <v>4</v>
      </c>
      <c r="P73" s="76">
        <v>6</v>
      </c>
      <c r="Q73" s="76">
        <v>4</v>
      </c>
      <c r="R73" s="76">
        <v>5</v>
      </c>
      <c r="S73" s="76">
        <v>4</v>
      </c>
      <c r="T73" s="76">
        <v>4</v>
      </c>
      <c r="U73" s="76">
        <v>4</v>
      </c>
      <c r="V73" s="76">
        <v>5</v>
      </c>
      <c r="W73" s="77">
        <f t="shared" si="11"/>
        <v>39</v>
      </c>
      <c r="X73" s="77">
        <f t="shared" si="13"/>
        <v>78</v>
      </c>
      <c r="Y73" s="77">
        <f t="shared" si="12"/>
        <v>78</v>
      </c>
      <c r="Z73" s="78">
        <f t="shared" si="14"/>
        <v>6</v>
      </c>
    </row>
    <row r="74" spans="1:26" s="9" customFormat="1" ht="16.5" customHeight="1">
      <c r="A74" s="70">
        <v>62</v>
      </c>
      <c r="B74" s="29" t="s">
        <v>157</v>
      </c>
      <c r="C74" s="30" t="s">
        <v>158</v>
      </c>
      <c r="D74" s="71">
        <v>4</v>
      </c>
      <c r="E74" s="70">
        <v>5</v>
      </c>
      <c r="F74" s="70">
        <v>3</v>
      </c>
      <c r="G74" s="70">
        <v>5</v>
      </c>
      <c r="H74" s="70">
        <v>4</v>
      </c>
      <c r="I74" s="70">
        <v>4</v>
      </c>
      <c r="J74" s="70">
        <v>4</v>
      </c>
      <c r="K74" s="70">
        <v>6</v>
      </c>
      <c r="L74" s="70">
        <v>5</v>
      </c>
      <c r="M74" s="11">
        <f t="shared" si="10"/>
        <v>40</v>
      </c>
      <c r="N74" s="70">
        <v>4</v>
      </c>
      <c r="O74" s="70">
        <v>6</v>
      </c>
      <c r="P74" s="70">
        <v>4</v>
      </c>
      <c r="Q74" s="70">
        <v>3</v>
      </c>
      <c r="R74" s="70">
        <v>5</v>
      </c>
      <c r="S74" s="70">
        <v>4</v>
      </c>
      <c r="T74" s="70">
        <v>4</v>
      </c>
      <c r="U74" s="70">
        <v>4</v>
      </c>
      <c r="V74" s="70">
        <v>4</v>
      </c>
      <c r="W74" s="11">
        <f t="shared" si="11"/>
        <v>38</v>
      </c>
      <c r="X74" s="11">
        <f t="shared" si="13"/>
        <v>78</v>
      </c>
      <c r="Y74" s="11">
        <f t="shared" si="12"/>
        <v>78</v>
      </c>
      <c r="Z74" s="74">
        <f t="shared" si="14"/>
        <v>6</v>
      </c>
    </row>
    <row r="75" spans="1:26" s="9" customFormat="1" ht="16.5" customHeight="1">
      <c r="A75" s="70">
        <v>62</v>
      </c>
      <c r="B75" s="33" t="s">
        <v>36</v>
      </c>
      <c r="C75" s="34" t="s">
        <v>75</v>
      </c>
      <c r="D75" s="71">
        <v>5</v>
      </c>
      <c r="E75" s="70">
        <v>3</v>
      </c>
      <c r="F75" s="70">
        <v>3</v>
      </c>
      <c r="G75" s="70">
        <v>6</v>
      </c>
      <c r="H75" s="70">
        <v>5</v>
      </c>
      <c r="I75" s="70">
        <v>4</v>
      </c>
      <c r="J75" s="70">
        <v>3</v>
      </c>
      <c r="K75" s="70">
        <v>6</v>
      </c>
      <c r="L75" s="70">
        <v>4</v>
      </c>
      <c r="M75" s="11">
        <f t="shared" si="10"/>
        <v>39</v>
      </c>
      <c r="N75" s="70">
        <v>4</v>
      </c>
      <c r="O75" s="70">
        <v>5</v>
      </c>
      <c r="P75" s="70">
        <v>5</v>
      </c>
      <c r="Q75" s="70">
        <v>3</v>
      </c>
      <c r="R75" s="70">
        <v>5</v>
      </c>
      <c r="S75" s="70">
        <v>4</v>
      </c>
      <c r="T75" s="70">
        <v>4</v>
      </c>
      <c r="U75" s="70">
        <v>3</v>
      </c>
      <c r="V75" s="70">
        <v>6</v>
      </c>
      <c r="W75" s="11">
        <f t="shared" si="11"/>
        <v>39</v>
      </c>
      <c r="X75" s="11">
        <f t="shared" si="13"/>
        <v>78</v>
      </c>
      <c r="Y75" s="11">
        <f t="shared" si="12"/>
        <v>78</v>
      </c>
      <c r="Z75" s="74">
        <f t="shared" si="14"/>
        <v>6</v>
      </c>
    </row>
    <row r="76" spans="1:26" s="9" customFormat="1" ht="16.5" customHeight="1">
      <c r="A76" s="70">
        <v>62</v>
      </c>
      <c r="B76" s="31" t="s">
        <v>17</v>
      </c>
      <c r="C76" s="32" t="s">
        <v>56</v>
      </c>
      <c r="D76" s="71">
        <v>6</v>
      </c>
      <c r="E76" s="70">
        <v>4</v>
      </c>
      <c r="F76" s="70">
        <v>4</v>
      </c>
      <c r="G76" s="70">
        <v>4</v>
      </c>
      <c r="H76" s="70">
        <v>4</v>
      </c>
      <c r="I76" s="70">
        <v>5</v>
      </c>
      <c r="J76" s="70">
        <v>3</v>
      </c>
      <c r="K76" s="70">
        <v>5</v>
      </c>
      <c r="L76" s="70">
        <v>5</v>
      </c>
      <c r="M76" s="11">
        <f t="shared" si="10"/>
        <v>40</v>
      </c>
      <c r="N76" s="70">
        <v>5</v>
      </c>
      <c r="O76" s="70">
        <v>4</v>
      </c>
      <c r="P76" s="70">
        <v>5</v>
      </c>
      <c r="Q76" s="70">
        <v>3</v>
      </c>
      <c r="R76" s="70">
        <v>4</v>
      </c>
      <c r="S76" s="70">
        <v>4</v>
      </c>
      <c r="T76" s="70">
        <v>4</v>
      </c>
      <c r="U76" s="70">
        <v>4</v>
      </c>
      <c r="V76" s="70">
        <v>5</v>
      </c>
      <c r="W76" s="11">
        <f t="shared" si="11"/>
        <v>38</v>
      </c>
      <c r="X76" s="11">
        <f t="shared" si="13"/>
        <v>78</v>
      </c>
      <c r="Y76" s="11">
        <f t="shared" si="12"/>
        <v>78</v>
      </c>
      <c r="Z76" s="74">
        <f t="shared" si="14"/>
        <v>6</v>
      </c>
    </row>
    <row r="77" spans="1:26" s="9" customFormat="1" ht="16.5" customHeight="1">
      <c r="A77" s="70">
        <v>62</v>
      </c>
      <c r="B77" s="29" t="s">
        <v>50</v>
      </c>
      <c r="C77" s="30" t="s">
        <v>89</v>
      </c>
      <c r="D77" s="71">
        <v>5</v>
      </c>
      <c r="E77" s="70">
        <v>4</v>
      </c>
      <c r="F77" s="70">
        <v>4</v>
      </c>
      <c r="G77" s="70">
        <v>4</v>
      </c>
      <c r="H77" s="70">
        <v>6</v>
      </c>
      <c r="I77" s="70">
        <v>5</v>
      </c>
      <c r="J77" s="70">
        <v>3</v>
      </c>
      <c r="K77" s="70">
        <v>5</v>
      </c>
      <c r="L77" s="70">
        <v>4</v>
      </c>
      <c r="M77" s="11">
        <f t="shared" si="10"/>
        <v>40</v>
      </c>
      <c r="N77" s="70">
        <v>5</v>
      </c>
      <c r="O77" s="70">
        <v>4</v>
      </c>
      <c r="P77" s="70">
        <v>4</v>
      </c>
      <c r="Q77" s="70">
        <v>3</v>
      </c>
      <c r="R77" s="70">
        <v>5</v>
      </c>
      <c r="S77" s="70">
        <v>4</v>
      </c>
      <c r="T77" s="70">
        <v>5</v>
      </c>
      <c r="U77" s="70">
        <v>3</v>
      </c>
      <c r="V77" s="70">
        <v>5</v>
      </c>
      <c r="W77" s="11">
        <f t="shared" si="11"/>
        <v>38</v>
      </c>
      <c r="X77" s="11">
        <f t="shared" si="13"/>
        <v>78</v>
      </c>
      <c r="Y77" s="11">
        <f t="shared" si="12"/>
        <v>78</v>
      </c>
      <c r="Z77" s="74">
        <f t="shared" si="14"/>
        <v>6</v>
      </c>
    </row>
    <row r="78" spans="1:26" s="9" customFormat="1" ht="16.5" customHeight="1">
      <c r="A78" s="70">
        <v>62</v>
      </c>
      <c r="B78" s="33" t="s">
        <v>161</v>
      </c>
      <c r="C78" s="34" t="s">
        <v>162</v>
      </c>
      <c r="D78" s="71">
        <v>5</v>
      </c>
      <c r="E78" s="70">
        <v>6</v>
      </c>
      <c r="F78" s="70">
        <v>3</v>
      </c>
      <c r="G78" s="70">
        <v>5</v>
      </c>
      <c r="H78" s="70">
        <v>4</v>
      </c>
      <c r="I78" s="70">
        <v>4</v>
      </c>
      <c r="J78" s="70">
        <v>3</v>
      </c>
      <c r="K78" s="70">
        <v>5</v>
      </c>
      <c r="L78" s="70">
        <v>4</v>
      </c>
      <c r="M78" s="11">
        <f t="shared" si="10"/>
        <v>39</v>
      </c>
      <c r="N78" s="70">
        <v>5</v>
      </c>
      <c r="O78" s="70">
        <v>6</v>
      </c>
      <c r="P78" s="70">
        <v>4</v>
      </c>
      <c r="Q78" s="70">
        <v>3</v>
      </c>
      <c r="R78" s="70">
        <v>5</v>
      </c>
      <c r="S78" s="70">
        <v>4</v>
      </c>
      <c r="T78" s="70">
        <v>4</v>
      </c>
      <c r="U78" s="70">
        <v>3</v>
      </c>
      <c r="V78" s="70">
        <v>5</v>
      </c>
      <c r="W78" s="11">
        <f t="shared" si="11"/>
        <v>39</v>
      </c>
      <c r="X78" s="11">
        <f t="shared" si="13"/>
        <v>78</v>
      </c>
      <c r="Y78" s="11">
        <f t="shared" si="12"/>
        <v>78</v>
      </c>
      <c r="Z78" s="74">
        <f t="shared" si="14"/>
        <v>6</v>
      </c>
    </row>
    <row r="79" spans="1:26" s="9" customFormat="1" ht="16.5" customHeight="1">
      <c r="A79" s="70">
        <v>72</v>
      </c>
      <c r="B79" s="31" t="s">
        <v>234</v>
      </c>
      <c r="C79" s="32" t="s">
        <v>235</v>
      </c>
      <c r="D79" s="71">
        <v>6</v>
      </c>
      <c r="E79" s="70">
        <v>3</v>
      </c>
      <c r="F79" s="70">
        <v>4</v>
      </c>
      <c r="G79" s="70">
        <v>5</v>
      </c>
      <c r="H79" s="70">
        <v>5</v>
      </c>
      <c r="I79" s="70">
        <v>4</v>
      </c>
      <c r="J79" s="70">
        <v>4</v>
      </c>
      <c r="K79" s="70">
        <v>5</v>
      </c>
      <c r="L79" s="70">
        <v>5</v>
      </c>
      <c r="M79" s="11">
        <f t="shared" si="10"/>
        <v>41</v>
      </c>
      <c r="N79" s="70">
        <v>4</v>
      </c>
      <c r="O79" s="70">
        <v>5</v>
      </c>
      <c r="P79" s="70">
        <v>4</v>
      </c>
      <c r="Q79" s="70">
        <v>3</v>
      </c>
      <c r="R79" s="70">
        <v>5</v>
      </c>
      <c r="S79" s="70">
        <v>5</v>
      </c>
      <c r="T79" s="70">
        <v>5</v>
      </c>
      <c r="U79" s="70">
        <v>3</v>
      </c>
      <c r="V79" s="70">
        <v>4</v>
      </c>
      <c r="W79" s="11">
        <f t="shared" si="11"/>
        <v>38</v>
      </c>
      <c r="X79" s="11">
        <f t="shared" si="13"/>
        <v>79</v>
      </c>
      <c r="Y79" s="11">
        <f t="shared" si="12"/>
        <v>79</v>
      </c>
      <c r="Z79" s="74">
        <f t="shared" si="14"/>
        <v>7</v>
      </c>
    </row>
    <row r="80" spans="1:26" s="9" customFormat="1" ht="16.5" customHeight="1">
      <c r="A80" s="70">
        <v>72</v>
      </c>
      <c r="B80" s="29" t="s">
        <v>111</v>
      </c>
      <c r="C80" s="30" t="s">
        <v>112</v>
      </c>
      <c r="D80" s="71">
        <v>5</v>
      </c>
      <c r="E80" s="70">
        <v>4</v>
      </c>
      <c r="F80" s="70">
        <v>3</v>
      </c>
      <c r="G80" s="70">
        <v>7</v>
      </c>
      <c r="H80" s="70">
        <v>4</v>
      </c>
      <c r="I80" s="70">
        <v>4</v>
      </c>
      <c r="J80" s="70">
        <v>3</v>
      </c>
      <c r="K80" s="70">
        <v>5</v>
      </c>
      <c r="L80" s="70">
        <v>4</v>
      </c>
      <c r="M80" s="11">
        <f t="shared" si="10"/>
        <v>39</v>
      </c>
      <c r="N80" s="70">
        <v>4</v>
      </c>
      <c r="O80" s="70">
        <v>6</v>
      </c>
      <c r="P80" s="70">
        <v>4</v>
      </c>
      <c r="Q80" s="70">
        <v>3</v>
      </c>
      <c r="R80" s="70">
        <v>7</v>
      </c>
      <c r="S80" s="70">
        <v>4</v>
      </c>
      <c r="T80" s="70">
        <v>4</v>
      </c>
      <c r="U80" s="70">
        <v>4</v>
      </c>
      <c r="V80" s="70">
        <v>4</v>
      </c>
      <c r="W80" s="11">
        <f t="shared" si="11"/>
        <v>40</v>
      </c>
      <c r="X80" s="11">
        <f t="shared" si="13"/>
        <v>79</v>
      </c>
      <c r="Y80" s="11">
        <f t="shared" si="12"/>
        <v>79</v>
      </c>
      <c r="Z80" s="74">
        <f t="shared" si="14"/>
        <v>7</v>
      </c>
    </row>
    <row r="81" spans="1:26" s="9" customFormat="1" ht="16.5" customHeight="1">
      <c r="A81" s="70">
        <v>72</v>
      </c>
      <c r="B81" s="33" t="s">
        <v>198</v>
      </c>
      <c r="C81" s="34" t="s">
        <v>199</v>
      </c>
      <c r="D81" s="71">
        <v>7</v>
      </c>
      <c r="E81" s="70">
        <v>4</v>
      </c>
      <c r="F81" s="70">
        <v>3</v>
      </c>
      <c r="G81" s="70">
        <v>4</v>
      </c>
      <c r="H81" s="70">
        <v>5</v>
      </c>
      <c r="I81" s="70">
        <v>5</v>
      </c>
      <c r="J81" s="70">
        <v>3</v>
      </c>
      <c r="K81" s="70">
        <v>5</v>
      </c>
      <c r="L81" s="70">
        <v>3</v>
      </c>
      <c r="M81" s="11">
        <f t="shared" si="10"/>
        <v>39</v>
      </c>
      <c r="N81" s="70">
        <v>4</v>
      </c>
      <c r="O81" s="70">
        <v>5</v>
      </c>
      <c r="P81" s="70">
        <v>3</v>
      </c>
      <c r="Q81" s="70">
        <v>4</v>
      </c>
      <c r="R81" s="70">
        <v>5</v>
      </c>
      <c r="S81" s="70">
        <v>4</v>
      </c>
      <c r="T81" s="70">
        <v>5</v>
      </c>
      <c r="U81" s="70">
        <v>4</v>
      </c>
      <c r="V81" s="70">
        <v>6</v>
      </c>
      <c r="W81" s="11">
        <f t="shared" si="11"/>
        <v>40</v>
      </c>
      <c r="X81" s="11">
        <f t="shared" si="13"/>
        <v>79</v>
      </c>
      <c r="Y81" s="11">
        <f t="shared" si="12"/>
        <v>79</v>
      </c>
      <c r="Z81" s="74">
        <f t="shared" si="14"/>
        <v>7</v>
      </c>
    </row>
    <row r="82" spans="1:26" s="9" customFormat="1" ht="16.5" customHeight="1">
      <c r="A82" s="70">
        <v>72</v>
      </c>
      <c r="B82" s="31" t="s">
        <v>216</v>
      </c>
      <c r="C82" s="32" t="s">
        <v>217</v>
      </c>
      <c r="D82" s="71">
        <v>7</v>
      </c>
      <c r="E82" s="70">
        <v>4</v>
      </c>
      <c r="F82" s="70">
        <v>4</v>
      </c>
      <c r="G82" s="70">
        <v>4</v>
      </c>
      <c r="H82" s="70">
        <v>4</v>
      </c>
      <c r="I82" s="70">
        <v>4</v>
      </c>
      <c r="J82" s="70">
        <v>3</v>
      </c>
      <c r="K82" s="70">
        <v>5</v>
      </c>
      <c r="L82" s="70">
        <v>5</v>
      </c>
      <c r="M82" s="11">
        <f t="shared" si="10"/>
        <v>40</v>
      </c>
      <c r="N82" s="70">
        <v>4</v>
      </c>
      <c r="O82" s="70">
        <v>5</v>
      </c>
      <c r="P82" s="70">
        <v>5</v>
      </c>
      <c r="Q82" s="70">
        <v>3</v>
      </c>
      <c r="R82" s="70">
        <v>5</v>
      </c>
      <c r="S82" s="70">
        <v>4</v>
      </c>
      <c r="T82" s="70">
        <v>4</v>
      </c>
      <c r="U82" s="70">
        <v>4</v>
      </c>
      <c r="V82" s="70">
        <v>5</v>
      </c>
      <c r="W82" s="11">
        <f t="shared" si="11"/>
        <v>39</v>
      </c>
      <c r="X82" s="11">
        <f t="shared" si="13"/>
        <v>79</v>
      </c>
      <c r="Y82" s="11">
        <f t="shared" si="12"/>
        <v>79</v>
      </c>
      <c r="Z82" s="74">
        <f t="shared" si="14"/>
        <v>7</v>
      </c>
    </row>
    <row r="83" spans="1:26" s="9" customFormat="1" ht="16.5" customHeight="1">
      <c r="A83" s="70">
        <v>72</v>
      </c>
      <c r="B83" s="29" t="s">
        <v>171</v>
      </c>
      <c r="C83" s="30" t="s">
        <v>172</v>
      </c>
      <c r="D83" s="71">
        <v>6</v>
      </c>
      <c r="E83" s="70">
        <v>4</v>
      </c>
      <c r="F83" s="70">
        <v>4</v>
      </c>
      <c r="G83" s="70">
        <v>6</v>
      </c>
      <c r="H83" s="70">
        <v>5</v>
      </c>
      <c r="I83" s="70">
        <v>4</v>
      </c>
      <c r="J83" s="70">
        <v>5</v>
      </c>
      <c r="K83" s="70">
        <v>6</v>
      </c>
      <c r="L83" s="70">
        <v>3</v>
      </c>
      <c r="M83" s="11">
        <f t="shared" si="10"/>
        <v>43</v>
      </c>
      <c r="N83" s="70">
        <v>4</v>
      </c>
      <c r="O83" s="70">
        <v>5</v>
      </c>
      <c r="P83" s="70">
        <v>5</v>
      </c>
      <c r="Q83" s="70">
        <v>3</v>
      </c>
      <c r="R83" s="70">
        <v>4</v>
      </c>
      <c r="S83" s="70">
        <v>4</v>
      </c>
      <c r="T83" s="70">
        <v>4</v>
      </c>
      <c r="U83" s="70">
        <v>3</v>
      </c>
      <c r="V83" s="70">
        <v>4</v>
      </c>
      <c r="W83" s="11">
        <f t="shared" si="11"/>
        <v>36</v>
      </c>
      <c r="X83" s="11">
        <f t="shared" si="13"/>
        <v>79</v>
      </c>
      <c r="Y83" s="11">
        <f t="shared" si="12"/>
        <v>79</v>
      </c>
      <c r="Z83" s="74">
        <f t="shared" si="14"/>
        <v>7</v>
      </c>
    </row>
    <row r="84" spans="1:26" s="9" customFormat="1" ht="16.5" customHeight="1">
      <c r="A84" s="70">
        <v>72</v>
      </c>
      <c r="B84" s="33" t="s">
        <v>224</v>
      </c>
      <c r="C84" s="34" t="s">
        <v>225</v>
      </c>
      <c r="D84" s="71">
        <v>6</v>
      </c>
      <c r="E84" s="70">
        <v>4</v>
      </c>
      <c r="F84" s="70">
        <v>3</v>
      </c>
      <c r="G84" s="70">
        <v>5</v>
      </c>
      <c r="H84" s="70">
        <v>4</v>
      </c>
      <c r="I84" s="70">
        <v>5</v>
      </c>
      <c r="J84" s="70">
        <v>3</v>
      </c>
      <c r="K84" s="70">
        <v>5</v>
      </c>
      <c r="L84" s="70">
        <v>5</v>
      </c>
      <c r="M84" s="11">
        <f t="shared" si="10"/>
        <v>40</v>
      </c>
      <c r="N84" s="70">
        <v>5</v>
      </c>
      <c r="O84" s="70">
        <v>5</v>
      </c>
      <c r="P84" s="70">
        <v>4</v>
      </c>
      <c r="Q84" s="70">
        <v>3</v>
      </c>
      <c r="R84" s="70">
        <v>5</v>
      </c>
      <c r="S84" s="70">
        <v>4</v>
      </c>
      <c r="T84" s="70">
        <v>5</v>
      </c>
      <c r="U84" s="70">
        <v>3</v>
      </c>
      <c r="V84" s="70">
        <v>5</v>
      </c>
      <c r="W84" s="11">
        <f t="shared" si="11"/>
        <v>39</v>
      </c>
      <c r="X84" s="11">
        <f t="shared" si="13"/>
        <v>79</v>
      </c>
      <c r="Y84" s="11">
        <f t="shared" si="12"/>
        <v>79</v>
      </c>
      <c r="Z84" s="74">
        <f t="shared" si="14"/>
        <v>7</v>
      </c>
    </row>
    <row r="85" spans="1:26" s="9" customFormat="1" ht="16.5" customHeight="1">
      <c r="A85" s="70">
        <v>72</v>
      </c>
      <c r="B85" s="31" t="s">
        <v>45</v>
      </c>
      <c r="C85" s="32" t="s">
        <v>84</v>
      </c>
      <c r="D85" s="71">
        <v>5</v>
      </c>
      <c r="E85" s="70">
        <v>5</v>
      </c>
      <c r="F85" s="70">
        <v>4</v>
      </c>
      <c r="G85" s="70">
        <v>4</v>
      </c>
      <c r="H85" s="70">
        <v>4</v>
      </c>
      <c r="I85" s="70">
        <v>4</v>
      </c>
      <c r="J85" s="70">
        <v>3</v>
      </c>
      <c r="K85" s="70">
        <v>7</v>
      </c>
      <c r="L85" s="70">
        <v>6</v>
      </c>
      <c r="M85" s="11">
        <f t="shared" si="10"/>
        <v>42</v>
      </c>
      <c r="N85" s="70">
        <v>3</v>
      </c>
      <c r="O85" s="70">
        <v>5</v>
      </c>
      <c r="P85" s="70">
        <v>5</v>
      </c>
      <c r="Q85" s="70">
        <v>3</v>
      </c>
      <c r="R85" s="70">
        <v>5</v>
      </c>
      <c r="S85" s="70">
        <v>4</v>
      </c>
      <c r="T85" s="70">
        <v>5</v>
      </c>
      <c r="U85" s="70">
        <v>3</v>
      </c>
      <c r="V85" s="70">
        <v>4</v>
      </c>
      <c r="W85" s="11">
        <f t="shared" si="11"/>
        <v>37</v>
      </c>
      <c r="X85" s="11">
        <f t="shared" si="13"/>
        <v>79</v>
      </c>
      <c r="Y85" s="11">
        <f t="shared" si="12"/>
        <v>79</v>
      </c>
      <c r="Z85" s="74">
        <f t="shared" si="14"/>
        <v>7</v>
      </c>
    </row>
    <row r="86" spans="1:26" s="9" customFormat="1" ht="16.5" customHeight="1">
      <c r="A86" s="70">
        <v>72</v>
      </c>
      <c r="B86" s="29" t="s">
        <v>107</v>
      </c>
      <c r="C86" s="30" t="s">
        <v>108</v>
      </c>
      <c r="D86" s="72">
        <v>7</v>
      </c>
      <c r="E86" s="73">
        <v>4</v>
      </c>
      <c r="F86" s="73">
        <v>4</v>
      </c>
      <c r="G86" s="73">
        <v>6</v>
      </c>
      <c r="H86" s="73">
        <v>4</v>
      </c>
      <c r="I86" s="73">
        <v>4</v>
      </c>
      <c r="J86" s="73">
        <v>2</v>
      </c>
      <c r="K86" s="73">
        <v>5</v>
      </c>
      <c r="L86" s="73">
        <v>6</v>
      </c>
      <c r="M86" s="11">
        <f t="shared" si="10"/>
        <v>42</v>
      </c>
      <c r="N86" s="73">
        <v>4</v>
      </c>
      <c r="O86" s="73">
        <v>5</v>
      </c>
      <c r="P86" s="73">
        <v>5</v>
      </c>
      <c r="Q86" s="73">
        <v>3</v>
      </c>
      <c r="R86" s="73">
        <v>5</v>
      </c>
      <c r="S86" s="73">
        <v>4</v>
      </c>
      <c r="T86" s="73">
        <v>4</v>
      </c>
      <c r="U86" s="73">
        <v>3</v>
      </c>
      <c r="V86" s="73">
        <v>4</v>
      </c>
      <c r="W86" s="11">
        <f t="shared" si="11"/>
        <v>37</v>
      </c>
      <c r="X86" s="11">
        <f t="shared" si="13"/>
        <v>79</v>
      </c>
      <c r="Y86" s="11">
        <f t="shared" si="12"/>
        <v>79</v>
      </c>
      <c r="Z86" s="74">
        <f t="shared" si="14"/>
        <v>7</v>
      </c>
    </row>
    <row r="87" spans="1:26" s="9" customFormat="1" ht="16.5" customHeight="1">
      <c r="A87" s="70">
        <v>72</v>
      </c>
      <c r="B87" s="33" t="s">
        <v>230</v>
      </c>
      <c r="C87" s="34" t="s">
        <v>231</v>
      </c>
      <c r="D87" s="71">
        <v>5</v>
      </c>
      <c r="E87" s="70">
        <v>4</v>
      </c>
      <c r="F87" s="70">
        <v>3</v>
      </c>
      <c r="G87" s="70">
        <v>6</v>
      </c>
      <c r="H87" s="70">
        <v>5</v>
      </c>
      <c r="I87" s="70">
        <v>3</v>
      </c>
      <c r="J87" s="70">
        <v>3</v>
      </c>
      <c r="K87" s="70">
        <v>6</v>
      </c>
      <c r="L87" s="70">
        <v>4</v>
      </c>
      <c r="M87" s="11">
        <f t="shared" si="10"/>
        <v>39</v>
      </c>
      <c r="N87" s="70">
        <v>3</v>
      </c>
      <c r="O87" s="70">
        <v>5</v>
      </c>
      <c r="P87" s="70">
        <v>7</v>
      </c>
      <c r="Q87" s="70">
        <v>4</v>
      </c>
      <c r="R87" s="70">
        <v>6</v>
      </c>
      <c r="S87" s="70">
        <v>4</v>
      </c>
      <c r="T87" s="70">
        <v>3</v>
      </c>
      <c r="U87" s="70">
        <v>4</v>
      </c>
      <c r="V87" s="70">
        <v>4</v>
      </c>
      <c r="W87" s="11">
        <f t="shared" si="11"/>
        <v>40</v>
      </c>
      <c r="X87" s="11">
        <f t="shared" si="13"/>
        <v>79</v>
      </c>
      <c r="Y87" s="11">
        <f t="shared" si="12"/>
        <v>79</v>
      </c>
      <c r="Z87" s="74">
        <f t="shared" si="14"/>
        <v>7</v>
      </c>
    </row>
    <row r="88" spans="1:26" s="9" customFormat="1" ht="16.5" customHeight="1">
      <c r="A88" s="70">
        <v>72</v>
      </c>
      <c r="B88" s="31" t="s">
        <v>23</v>
      </c>
      <c r="C88" s="32" t="s">
        <v>62</v>
      </c>
      <c r="D88" s="71">
        <v>5</v>
      </c>
      <c r="E88" s="70">
        <v>3</v>
      </c>
      <c r="F88" s="70">
        <v>3</v>
      </c>
      <c r="G88" s="70">
        <v>5</v>
      </c>
      <c r="H88" s="70">
        <v>6</v>
      </c>
      <c r="I88" s="70">
        <v>5</v>
      </c>
      <c r="J88" s="70">
        <v>3</v>
      </c>
      <c r="K88" s="70">
        <v>5</v>
      </c>
      <c r="L88" s="70">
        <v>6</v>
      </c>
      <c r="M88" s="11">
        <f t="shared" si="10"/>
        <v>41</v>
      </c>
      <c r="N88" s="70">
        <v>4</v>
      </c>
      <c r="O88" s="70">
        <v>4</v>
      </c>
      <c r="P88" s="70">
        <v>4</v>
      </c>
      <c r="Q88" s="70">
        <v>3</v>
      </c>
      <c r="R88" s="70">
        <v>7</v>
      </c>
      <c r="S88" s="70">
        <v>4</v>
      </c>
      <c r="T88" s="70">
        <v>4</v>
      </c>
      <c r="U88" s="70">
        <v>3</v>
      </c>
      <c r="V88" s="70">
        <v>5</v>
      </c>
      <c r="W88" s="11">
        <f t="shared" si="11"/>
        <v>38</v>
      </c>
      <c r="X88" s="11">
        <f t="shared" si="13"/>
        <v>79</v>
      </c>
      <c r="Y88" s="11">
        <f t="shared" si="12"/>
        <v>79</v>
      </c>
      <c r="Z88" s="74">
        <f t="shared" si="14"/>
        <v>7</v>
      </c>
    </row>
    <row r="89" spans="1:26" s="9" customFormat="1" ht="16.5" customHeight="1">
      <c r="A89" s="70">
        <v>72</v>
      </c>
      <c r="B89" s="29" t="s">
        <v>113</v>
      </c>
      <c r="C89" s="30" t="s">
        <v>114</v>
      </c>
      <c r="D89" s="71">
        <v>7</v>
      </c>
      <c r="E89" s="70">
        <v>5</v>
      </c>
      <c r="F89" s="70">
        <v>3</v>
      </c>
      <c r="G89" s="70">
        <v>6</v>
      </c>
      <c r="H89" s="70">
        <v>3</v>
      </c>
      <c r="I89" s="70">
        <v>5</v>
      </c>
      <c r="J89" s="70">
        <v>3</v>
      </c>
      <c r="K89" s="70">
        <v>6</v>
      </c>
      <c r="L89" s="70">
        <v>6</v>
      </c>
      <c r="M89" s="11">
        <f t="shared" si="10"/>
        <v>44</v>
      </c>
      <c r="N89" s="70">
        <v>4</v>
      </c>
      <c r="O89" s="70">
        <v>5</v>
      </c>
      <c r="P89" s="70">
        <v>4</v>
      </c>
      <c r="Q89" s="70">
        <v>3</v>
      </c>
      <c r="R89" s="70">
        <v>5</v>
      </c>
      <c r="S89" s="70">
        <v>3</v>
      </c>
      <c r="T89" s="70">
        <v>4</v>
      </c>
      <c r="U89" s="70">
        <v>3</v>
      </c>
      <c r="V89" s="70">
        <v>4</v>
      </c>
      <c r="W89" s="11">
        <f t="shared" si="11"/>
        <v>35</v>
      </c>
      <c r="X89" s="11">
        <f t="shared" si="13"/>
        <v>79</v>
      </c>
      <c r="Y89" s="11">
        <f t="shared" si="12"/>
        <v>79</v>
      </c>
      <c r="Z89" s="74">
        <f t="shared" si="14"/>
        <v>7</v>
      </c>
    </row>
    <row r="90" spans="1:26" s="9" customFormat="1" ht="16.5" customHeight="1">
      <c r="A90" s="70">
        <v>83</v>
      </c>
      <c r="B90" s="33" t="s">
        <v>24</v>
      </c>
      <c r="C90" s="34" t="s">
        <v>63</v>
      </c>
      <c r="D90" s="71">
        <v>6</v>
      </c>
      <c r="E90" s="70">
        <v>4</v>
      </c>
      <c r="F90" s="70">
        <v>4</v>
      </c>
      <c r="G90" s="70">
        <v>5</v>
      </c>
      <c r="H90" s="70">
        <v>5</v>
      </c>
      <c r="I90" s="70">
        <v>5</v>
      </c>
      <c r="J90" s="70">
        <v>3</v>
      </c>
      <c r="K90" s="70">
        <v>4</v>
      </c>
      <c r="L90" s="70">
        <v>6</v>
      </c>
      <c r="M90" s="11">
        <f t="shared" si="10"/>
        <v>42</v>
      </c>
      <c r="N90" s="70">
        <v>4</v>
      </c>
      <c r="O90" s="70">
        <v>5</v>
      </c>
      <c r="P90" s="70">
        <v>5</v>
      </c>
      <c r="Q90" s="70">
        <v>3</v>
      </c>
      <c r="R90" s="70">
        <v>4</v>
      </c>
      <c r="S90" s="70">
        <v>4</v>
      </c>
      <c r="T90" s="70">
        <v>4</v>
      </c>
      <c r="U90" s="70">
        <v>3</v>
      </c>
      <c r="V90" s="70">
        <v>6</v>
      </c>
      <c r="W90" s="11">
        <f t="shared" si="11"/>
        <v>38</v>
      </c>
      <c r="X90" s="11">
        <f t="shared" si="13"/>
        <v>80</v>
      </c>
      <c r="Y90" s="11">
        <f t="shared" si="12"/>
        <v>80</v>
      </c>
      <c r="Z90" s="74">
        <f t="shared" si="14"/>
        <v>8</v>
      </c>
    </row>
    <row r="91" spans="1:26" s="9" customFormat="1" ht="16.5" customHeight="1">
      <c r="A91" s="70">
        <v>83</v>
      </c>
      <c r="B91" s="31" t="s">
        <v>32</v>
      </c>
      <c r="C91" s="32" t="s">
        <v>71</v>
      </c>
      <c r="D91" s="71">
        <v>5</v>
      </c>
      <c r="E91" s="70">
        <v>4</v>
      </c>
      <c r="F91" s="70">
        <v>4</v>
      </c>
      <c r="G91" s="70">
        <v>5</v>
      </c>
      <c r="H91" s="70">
        <v>4</v>
      </c>
      <c r="I91" s="70">
        <v>4</v>
      </c>
      <c r="J91" s="70">
        <v>3</v>
      </c>
      <c r="K91" s="70">
        <v>5</v>
      </c>
      <c r="L91" s="70">
        <v>4</v>
      </c>
      <c r="M91" s="11">
        <f t="shared" si="10"/>
        <v>38</v>
      </c>
      <c r="N91" s="70">
        <v>6</v>
      </c>
      <c r="O91" s="70">
        <v>5</v>
      </c>
      <c r="P91" s="70">
        <v>4</v>
      </c>
      <c r="Q91" s="70">
        <v>3</v>
      </c>
      <c r="R91" s="70">
        <v>7</v>
      </c>
      <c r="S91" s="70">
        <v>5</v>
      </c>
      <c r="T91" s="70">
        <v>5</v>
      </c>
      <c r="U91" s="70">
        <v>3</v>
      </c>
      <c r="V91" s="70">
        <v>4</v>
      </c>
      <c r="W91" s="11">
        <f t="shared" si="11"/>
        <v>42</v>
      </c>
      <c r="X91" s="11">
        <f t="shared" si="13"/>
        <v>80</v>
      </c>
      <c r="Y91" s="11">
        <f t="shared" si="12"/>
        <v>80</v>
      </c>
      <c r="Z91" s="74">
        <f t="shared" si="14"/>
        <v>8</v>
      </c>
    </row>
    <row r="92" spans="1:26" s="9" customFormat="1" ht="16.5" customHeight="1">
      <c r="A92" s="70">
        <v>83</v>
      </c>
      <c r="B92" s="29" t="s">
        <v>202</v>
      </c>
      <c r="C92" s="30" t="s">
        <v>203</v>
      </c>
      <c r="D92" s="72">
        <v>6</v>
      </c>
      <c r="E92" s="73">
        <v>4</v>
      </c>
      <c r="F92" s="73">
        <v>3</v>
      </c>
      <c r="G92" s="73">
        <v>4</v>
      </c>
      <c r="H92" s="73">
        <v>4</v>
      </c>
      <c r="I92" s="73">
        <v>4</v>
      </c>
      <c r="J92" s="73">
        <v>4</v>
      </c>
      <c r="K92" s="73">
        <v>6</v>
      </c>
      <c r="L92" s="73">
        <v>6</v>
      </c>
      <c r="M92" s="11">
        <f t="shared" si="10"/>
        <v>41</v>
      </c>
      <c r="N92" s="73">
        <v>4</v>
      </c>
      <c r="O92" s="73">
        <v>5</v>
      </c>
      <c r="P92" s="73">
        <v>4</v>
      </c>
      <c r="Q92" s="73">
        <v>3</v>
      </c>
      <c r="R92" s="73">
        <v>5</v>
      </c>
      <c r="S92" s="73">
        <v>4</v>
      </c>
      <c r="T92" s="73">
        <v>4</v>
      </c>
      <c r="U92" s="73">
        <v>3</v>
      </c>
      <c r="V92" s="73">
        <v>7</v>
      </c>
      <c r="W92" s="11">
        <f t="shared" si="11"/>
        <v>39</v>
      </c>
      <c r="X92" s="11">
        <f t="shared" si="13"/>
        <v>80</v>
      </c>
      <c r="Y92" s="11">
        <f t="shared" si="12"/>
        <v>80</v>
      </c>
      <c r="Z92" s="74">
        <f t="shared" si="14"/>
        <v>8</v>
      </c>
    </row>
    <row r="93" spans="1:26" s="9" customFormat="1" ht="16.5" customHeight="1">
      <c r="A93" s="70">
        <v>83</v>
      </c>
      <c r="B93" s="33" t="s">
        <v>31</v>
      </c>
      <c r="C93" s="34" t="s">
        <v>70</v>
      </c>
      <c r="D93" s="71">
        <v>6</v>
      </c>
      <c r="E93" s="70">
        <v>4</v>
      </c>
      <c r="F93" s="70">
        <v>4</v>
      </c>
      <c r="G93" s="70">
        <v>6</v>
      </c>
      <c r="H93" s="70">
        <v>5</v>
      </c>
      <c r="I93" s="70">
        <v>4</v>
      </c>
      <c r="J93" s="70">
        <v>3</v>
      </c>
      <c r="K93" s="70">
        <v>6</v>
      </c>
      <c r="L93" s="70">
        <v>4</v>
      </c>
      <c r="M93" s="11">
        <f t="shared" si="10"/>
        <v>42</v>
      </c>
      <c r="N93" s="70">
        <v>4</v>
      </c>
      <c r="O93" s="70">
        <v>5</v>
      </c>
      <c r="P93" s="70">
        <v>4</v>
      </c>
      <c r="Q93" s="70">
        <v>3</v>
      </c>
      <c r="R93" s="70">
        <v>6</v>
      </c>
      <c r="S93" s="70">
        <v>6</v>
      </c>
      <c r="T93" s="70">
        <v>4</v>
      </c>
      <c r="U93" s="70">
        <v>4</v>
      </c>
      <c r="V93" s="70">
        <v>2</v>
      </c>
      <c r="W93" s="11">
        <f t="shared" si="11"/>
        <v>38</v>
      </c>
      <c r="X93" s="11">
        <f t="shared" si="13"/>
        <v>80</v>
      </c>
      <c r="Y93" s="11">
        <f t="shared" si="12"/>
        <v>80</v>
      </c>
      <c r="Z93" s="74">
        <f t="shared" si="14"/>
        <v>8</v>
      </c>
    </row>
    <row r="94" spans="1:26" s="9" customFormat="1" ht="16.5" customHeight="1">
      <c r="A94" s="70">
        <v>83</v>
      </c>
      <c r="B94" s="31" t="s">
        <v>159</v>
      </c>
      <c r="C94" s="32" t="s">
        <v>160</v>
      </c>
      <c r="D94" s="71">
        <v>6</v>
      </c>
      <c r="E94" s="70">
        <v>4</v>
      </c>
      <c r="F94" s="70">
        <v>3</v>
      </c>
      <c r="G94" s="70">
        <v>5</v>
      </c>
      <c r="H94" s="70">
        <v>4</v>
      </c>
      <c r="I94" s="70">
        <v>4</v>
      </c>
      <c r="J94" s="70">
        <v>4</v>
      </c>
      <c r="K94" s="70">
        <v>5</v>
      </c>
      <c r="L94" s="70">
        <v>5</v>
      </c>
      <c r="M94" s="11">
        <f t="shared" si="10"/>
        <v>40</v>
      </c>
      <c r="N94" s="70">
        <v>4</v>
      </c>
      <c r="O94" s="70">
        <v>5</v>
      </c>
      <c r="P94" s="70">
        <v>7</v>
      </c>
      <c r="Q94" s="70">
        <v>4</v>
      </c>
      <c r="R94" s="70">
        <v>5</v>
      </c>
      <c r="S94" s="70">
        <v>4</v>
      </c>
      <c r="T94" s="70">
        <v>4</v>
      </c>
      <c r="U94" s="70">
        <v>4</v>
      </c>
      <c r="V94" s="70">
        <v>3</v>
      </c>
      <c r="W94" s="11">
        <f t="shared" si="11"/>
        <v>40</v>
      </c>
      <c r="X94" s="11">
        <f t="shared" si="13"/>
        <v>80</v>
      </c>
      <c r="Y94" s="11">
        <f t="shared" si="12"/>
        <v>80</v>
      </c>
      <c r="Z94" s="74">
        <f t="shared" si="14"/>
        <v>8</v>
      </c>
    </row>
    <row r="95" spans="1:26" s="9" customFormat="1" ht="16.5" customHeight="1">
      <c r="A95" s="70">
        <v>83</v>
      </c>
      <c r="B95" s="29" t="s">
        <v>181</v>
      </c>
      <c r="C95" s="30" t="s">
        <v>182</v>
      </c>
      <c r="D95" s="71">
        <v>10</v>
      </c>
      <c r="E95" s="70">
        <v>4</v>
      </c>
      <c r="F95" s="70">
        <v>3</v>
      </c>
      <c r="G95" s="70">
        <v>4</v>
      </c>
      <c r="H95" s="70">
        <v>3</v>
      </c>
      <c r="I95" s="70">
        <v>4</v>
      </c>
      <c r="J95" s="70">
        <v>4</v>
      </c>
      <c r="K95" s="70">
        <v>5</v>
      </c>
      <c r="L95" s="70">
        <v>4</v>
      </c>
      <c r="M95" s="11">
        <f t="shared" si="10"/>
        <v>41</v>
      </c>
      <c r="N95" s="70">
        <v>5</v>
      </c>
      <c r="O95" s="70">
        <v>5</v>
      </c>
      <c r="P95" s="70">
        <v>4</v>
      </c>
      <c r="Q95" s="70">
        <v>3</v>
      </c>
      <c r="R95" s="70">
        <v>5</v>
      </c>
      <c r="S95" s="70">
        <v>4</v>
      </c>
      <c r="T95" s="70">
        <v>4</v>
      </c>
      <c r="U95" s="70">
        <v>4</v>
      </c>
      <c r="V95" s="70">
        <v>5</v>
      </c>
      <c r="W95" s="11">
        <f t="shared" si="11"/>
        <v>39</v>
      </c>
      <c r="X95" s="11">
        <f t="shared" si="13"/>
        <v>80</v>
      </c>
      <c r="Y95" s="11">
        <f t="shared" si="12"/>
        <v>80</v>
      </c>
      <c r="Z95" s="74">
        <f t="shared" si="14"/>
        <v>8</v>
      </c>
    </row>
    <row r="96" spans="1:26" s="9" customFormat="1" ht="16.5" customHeight="1">
      <c r="A96" s="70">
        <v>83</v>
      </c>
      <c r="B96" s="29" t="s">
        <v>41</v>
      </c>
      <c r="C96" s="30" t="s">
        <v>80</v>
      </c>
      <c r="D96" s="71">
        <v>5</v>
      </c>
      <c r="E96" s="70">
        <v>4</v>
      </c>
      <c r="F96" s="70">
        <v>3</v>
      </c>
      <c r="G96" s="70">
        <v>4</v>
      </c>
      <c r="H96" s="70">
        <v>5</v>
      </c>
      <c r="I96" s="70">
        <v>3</v>
      </c>
      <c r="J96" s="70">
        <v>2</v>
      </c>
      <c r="K96" s="70">
        <v>6</v>
      </c>
      <c r="L96" s="70">
        <v>6</v>
      </c>
      <c r="M96" s="11">
        <f t="shared" si="10"/>
        <v>38</v>
      </c>
      <c r="N96" s="70">
        <v>4</v>
      </c>
      <c r="O96" s="70">
        <v>5</v>
      </c>
      <c r="P96" s="70">
        <v>5</v>
      </c>
      <c r="Q96" s="70">
        <v>3</v>
      </c>
      <c r="R96" s="70">
        <v>8</v>
      </c>
      <c r="S96" s="70">
        <v>5</v>
      </c>
      <c r="T96" s="70">
        <v>5</v>
      </c>
      <c r="U96" s="70">
        <v>3</v>
      </c>
      <c r="V96" s="70">
        <v>4</v>
      </c>
      <c r="W96" s="11">
        <f t="shared" si="11"/>
        <v>42</v>
      </c>
      <c r="X96" s="11">
        <f t="shared" si="13"/>
        <v>80</v>
      </c>
      <c r="Y96" s="11">
        <f t="shared" si="12"/>
        <v>80</v>
      </c>
      <c r="Z96" s="74">
        <f t="shared" si="14"/>
        <v>8</v>
      </c>
    </row>
    <row r="97" spans="1:26" s="9" customFormat="1" ht="16.5" customHeight="1">
      <c r="A97" s="70">
        <v>90</v>
      </c>
      <c r="B97" s="29" t="s">
        <v>210</v>
      </c>
      <c r="C97" s="30" t="s">
        <v>211</v>
      </c>
      <c r="D97" s="71">
        <v>4</v>
      </c>
      <c r="E97" s="70">
        <v>4</v>
      </c>
      <c r="F97" s="70">
        <v>4</v>
      </c>
      <c r="G97" s="70">
        <v>4</v>
      </c>
      <c r="H97" s="70">
        <v>4</v>
      </c>
      <c r="I97" s="70">
        <v>4</v>
      </c>
      <c r="J97" s="70">
        <v>7</v>
      </c>
      <c r="K97" s="70">
        <v>6</v>
      </c>
      <c r="L97" s="70">
        <v>5</v>
      </c>
      <c r="M97" s="11">
        <f t="shared" si="10"/>
        <v>42</v>
      </c>
      <c r="N97" s="70">
        <v>5</v>
      </c>
      <c r="O97" s="70">
        <v>5</v>
      </c>
      <c r="P97" s="70">
        <v>5</v>
      </c>
      <c r="Q97" s="70">
        <v>4</v>
      </c>
      <c r="R97" s="70">
        <v>5</v>
      </c>
      <c r="S97" s="70">
        <v>4</v>
      </c>
      <c r="T97" s="70">
        <v>4</v>
      </c>
      <c r="U97" s="70">
        <v>4</v>
      </c>
      <c r="V97" s="70">
        <v>3</v>
      </c>
      <c r="W97" s="11">
        <f t="shared" si="11"/>
        <v>39</v>
      </c>
      <c r="X97" s="11">
        <f t="shared" si="13"/>
        <v>81</v>
      </c>
      <c r="Y97" s="11">
        <f t="shared" si="12"/>
        <v>81</v>
      </c>
      <c r="Z97" s="74">
        <f t="shared" si="14"/>
        <v>9</v>
      </c>
    </row>
    <row r="98" spans="1:26" s="9" customFormat="1" ht="16.5" customHeight="1">
      <c r="A98" s="70">
        <v>90</v>
      </c>
      <c r="B98" s="29" t="s">
        <v>125</v>
      </c>
      <c r="C98" s="30" t="s">
        <v>126</v>
      </c>
      <c r="D98" s="71">
        <v>7</v>
      </c>
      <c r="E98" s="70">
        <v>5</v>
      </c>
      <c r="F98" s="70">
        <v>3</v>
      </c>
      <c r="G98" s="70">
        <v>4</v>
      </c>
      <c r="H98" s="70">
        <v>4</v>
      </c>
      <c r="I98" s="70">
        <v>4</v>
      </c>
      <c r="J98" s="70">
        <v>4</v>
      </c>
      <c r="K98" s="70">
        <v>4</v>
      </c>
      <c r="L98" s="70">
        <v>6</v>
      </c>
      <c r="M98" s="11">
        <f t="shared" si="10"/>
        <v>41</v>
      </c>
      <c r="N98" s="70">
        <v>4</v>
      </c>
      <c r="O98" s="70">
        <v>5</v>
      </c>
      <c r="P98" s="70">
        <v>5</v>
      </c>
      <c r="Q98" s="70">
        <v>3</v>
      </c>
      <c r="R98" s="70">
        <v>4</v>
      </c>
      <c r="S98" s="70">
        <v>5</v>
      </c>
      <c r="T98" s="70">
        <v>5</v>
      </c>
      <c r="U98" s="70">
        <v>5</v>
      </c>
      <c r="V98" s="70">
        <v>4</v>
      </c>
      <c r="W98" s="11">
        <f t="shared" si="11"/>
        <v>40</v>
      </c>
      <c r="X98" s="11">
        <f t="shared" si="13"/>
        <v>81</v>
      </c>
      <c r="Y98" s="11">
        <f t="shared" si="12"/>
        <v>81</v>
      </c>
      <c r="Z98" s="74">
        <f t="shared" si="14"/>
        <v>9</v>
      </c>
    </row>
    <row r="99" spans="1:26" s="9" customFormat="1" ht="16.5" customHeight="1">
      <c r="A99" s="70">
        <v>92</v>
      </c>
      <c r="B99" s="33" t="s">
        <v>141</v>
      </c>
      <c r="C99" s="34" t="s">
        <v>142</v>
      </c>
      <c r="D99" s="72">
        <v>5</v>
      </c>
      <c r="E99" s="73">
        <v>5</v>
      </c>
      <c r="F99" s="73">
        <v>3</v>
      </c>
      <c r="G99" s="73">
        <v>5</v>
      </c>
      <c r="H99" s="73">
        <v>4</v>
      </c>
      <c r="I99" s="73">
        <v>6</v>
      </c>
      <c r="J99" s="73">
        <v>3</v>
      </c>
      <c r="K99" s="73">
        <v>8</v>
      </c>
      <c r="L99" s="73">
        <v>4</v>
      </c>
      <c r="M99" s="11">
        <f t="shared" si="10"/>
        <v>43</v>
      </c>
      <c r="N99" s="73">
        <v>5</v>
      </c>
      <c r="O99" s="73">
        <v>6</v>
      </c>
      <c r="P99" s="73">
        <v>5</v>
      </c>
      <c r="Q99" s="73">
        <v>3</v>
      </c>
      <c r="R99" s="73">
        <v>4</v>
      </c>
      <c r="S99" s="73">
        <v>4</v>
      </c>
      <c r="T99" s="73">
        <v>4</v>
      </c>
      <c r="U99" s="73">
        <v>4</v>
      </c>
      <c r="V99" s="73">
        <v>4</v>
      </c>
      <c r="W99" s="11">
        <f t="shared" si="11"/>
        <v>39</v>
      </c>
      <c r="X99" s="11">
        <f t="shared" si="13"/>
        <v>82</v>
      </c>
      <c r="Y99" s="11">
        <f t="shared" si="12"/>
        <v>82</v>
      </c>
      <c r="Z99" s="74">
        <f t="shared" si="14"/>
        <v>10</v>
      </c>
    </row>
    <row r="100" spans="1:26" s="9" customFormat="1" ht="16.5" customHeight="1">
      <c r="A100" s="70">
        <v>92</v>
      </c>
      <c r="B100" s="31" t="s">
        <v>143</v>
      </c>
      <c r="C100" s="32" t="s">
        <v>144</v>
      </c>
      <c r="D100" s="71">
        <v>6</v>
      </c>
      <c r="E100" s="70">
        <v>3</v>
      </c>
      <c r="F100" s="70">
        <v>3</v>
      </c>
      <c r="G100" s="70">
        <v>4</v>
      </c>
      <c r="H100" s="70">
        <v>5</v>
      </c>
      <c r="I100" s="70">
        <v>3</v>
      </c>
      <c r="J100" s="70">
        <v>6</v>
      </c>
      <c r="K100" s="70">
        <v>4</v>
      </c>
      <c r="L100" s="70">
        <v>5</v>
      </c>
      <c r="M100" s="11">
        <f t="shared" si="10"/>
        <v>39</v>
      </c>
      <c r="N100" s="70">
        <v>4</v>
      </c>
      <c r="O100" s="70">
        <v>6</v>
      </c>
      <c r="P100" s="70">
        <v>5</v>
      </c>
      <c r="Q100" s="70">
        <v>6</v>
      </c>
      <c r="R100" s="70">
        <v>5</v>
      </c>
      <c r="S100" s="70">
        <v>4</v>
      </c>
      <c r="T100" s="70">
        <v>5</v>
      </c>
      <c r="U100" s="70">
        <v>4</v>
      </c>
      <c r="V100" s="70">
        <v>4</v>
      </c>
      <c r="W100" s="11">
        <f t="shared" si="11"/>
        <v>43</v>
      </c>
      <c r="X100" s="11">
        <f t="shared" si="13"/>
        <v>82</v>
      </c>
      <c r="Y100" s="11">
        <f t="shared" si="12"/>
        <v>82</v>
      </c>
      <c r="Z100" s="74">
        <f t="shared" si="14"/>
        <v>10</v>
      </c>
    </row>
    <row r="101" spans="1:26" s="9" customFormat="1" ht="16.5" customHeight="1">
      <c r="A101" s="70">
        <v>92</v>
      </c>
      <c r="B101" s="29" t="s">
        <v>214</v>
      </c>
      <c r="C101" s="30" t="s">
        <v>215</v>
      </c>
      <c r="D101" s="71">
        <v>5</v>
      </c>
      <c r="E101" s="70">
        <v>4</v>
      </c>
      <c r="F101" s="70">
        <v>4</v>
      </c>
      <c r="G101" s="70">
        <v>5</v>
      </c>
      <c r="H101" s="70">
        <v>4</v>
      </c>
      <c r="I101" s="70">
        <v>4</v>
      </c>
      <c r="J101" s="70">
        <v>4</v>
      </c>
      <c r="K101" s="70">
        <v>6</v>
      </c>
      <c r="L101" s="70">
        <v>4</v>
      </c>
      <c r="M101" s="11">
        <f t="shared" si="10"/>
        <v>40</v>
      </c>
      <c r="N101" s="70">
        <v>7</v>
      </c>
      <c r="O101" s="70">
        <v>5</v>
      </c>
      <c r="P101" s="70">
        <v>5</v>
      </c>
      <c r="Q101" s="70">
        <v>2</v>
      </c>
      <c r="R101" s="70">
        <v>4</v>
      </c>
      <c r="S101" s="70">
        <v>4</v>
      </c>
      <c r="T101" s="70">
        <v>4</v>
      </c>
      <c r="U101" s="70">
        <v>6</v>
      </c>
      <c r="V101" s="70">
        <v>5</v>
      </c>
      <c r="W101" s="11">
        <f t="shared" si="11"/>
        <v>42</v>
      </c>
      <c r="X101" s="11">
        <f t="shared" si="13"/>
        <v>82</v>
      </c>
      <c r="Y101" s="11">
        <f t="shared" si="12"/>
        <v>82</v>
      </c>
      <c r="Z101" s="74">
        <f t="shared" si="14"/>
        <v>10</v>
      </c>
    </row>
    <row r="102" spans="1:26" s="9" customFormat="1" ht="16.5" customHeight="1">
      <c r="A102" s="70">
        <v>92</v>
      </c>
      <c r="B102" s="33" t="s">
        <v>39</v>
      </c>
      <c r="C102" s="34" t="s">
        <v>78</v>
      </c>
      <c r="D102" s="71">
        <v>5</v>
      </c>
      <c r="E102" s="70">
        <v>5</v>
      </c>
      <c r="F102" s="70">
        <v>4</v>
      </c>
      <c r="G102" s="70">
        <v>4</v>
      </c>
      <c r="H102" s="70">
        <v>6</v>
      </c>
      <c r="I102" s="70">
        <v>4</v>
      </c>
      <c r="J102" s="70">
        <v>3</v>
      </c>
      <c r="K102" s="70">
        <v>5</v>
      </c>
      <c r="L102" s="70">
        <v>5</v>
      </c>
      <c r="M102" s="11">
        <f aca="true" t="shared" si="15" ref="M102:M117">SUM(D102:L102)</f>
        <v>41</v>
      </c>
      <c r="N102" s="70">
        <v>5</v>
      </c>
      <c r="O102" s="70">
        <v>5</v>
      </c>
      <c r="P102" s="70">
        <v>4</v>
      </c>
      <c r="Q102" s="70">
        <v>4</v>
      </c>
      <c r="R102" s="70">
        <v>5</v>
      </c>
      <c r="S102" s="70">
        <v>5</v>
      </c>
      <c r="T102" s="70">
        <v>4</v>
      </c>
      <c r="U102" s="70">
        <v>5</v>
      </c>
      <c r="V102" s="70">
        <v>4</v>
      </c>
      <c r="W102" s="11">
        <f aca="true" t="shared" si="16" ref="W102:W117">SUM(N102:V102)</f>
        <v>41</v>
      </c>
      <c r="X102" s="11">
        <f t="shared" si="13"/>
        <v>82</v>
      </c>
      <c r="Y102" s="11">
        <f t="shared" si="12"/>
        <v>82</v>
      </c>
      <c r="Z102" s="74">
        <f t="shared" si="14"/>
        <v>10</v>
      </c>
    </row>
    <row r="103" spans="1:26" s="9" customFormat="1" ht="16.5" customHeight="1">
      <c r="A103" s="70">
        <v>92</v>
      </c>
      <c r="B103" s="31" t="s">
        <v>163</v>
      </c>
      <c r="C103" s="32" t="s">
        <v>164</v>
      </c>
      <c r="D103" s="71">
        <v>4</v>
      </c>
      <c r="E103" s="70">
        <v>4</v>
      </c>
      <c r="F103" s="70">
        <v>3</v>
      </c>
      <c r="G103" s="70">
        <v>4</v>
      </c>
      <c r="H103" s="70">
        <v>5</v>
      </c>
      <c r="I103" s="70">
        <v>11</v>
      </c>
      <c r="J103" s="70">
        <v>3</v>
      </c>
      <c r="K103" s="70">
        <v>5</v>
      </c>
      <c r="L103" s="70">
        <v>4</v>
      </c>
      <c r="M103" s="11">
        <f t="shared" si="15"/>
        <v>43</v>
      </c>
      <c r="N103" s="70">
        <v>4</v>
      </c>
      <c r="O103" s="70">
        <v>5</v>
      </c>
      <c r="P103" s="70">
        <v>5</v>
      </c>
      <c r="Q103" s="70">
        <v>4</v>
      </c>
      <c r="R103" s="70">
        <v>5</v>
      </c>
      <c r="S103" s="70">
        <v>4</v>
      </c>
      <c r="T103" s="70">
        <v>4</v>
      </c>
      <c r="U103" s="70">
        <v>4</v>
      </c>
      <c r="V103" s="70">
        <v>4</v>
      </c>
      <c r="W103" s="11">
        <f t="shared" si="16"/>
        <v>39</v>
      </c>
      <c r="X103" s="11">
        <f t="shared" si="13"/>
        <v>82</v>
      </c>
      <c r="Y103" s="11">
        <f aca="true" t="shared" si="17" ref="Y103:Y116">SUM(X103)</f>
        <v>82</v>
      </c>
      <c r="Z103" s="74">
        <f t="shared" si="14"/>
        <v>10</v>
      </c>
    </row>
    <row r="104" spans="1:26" s="9" customFormat="1" ht="16.5" customHeight="1">
      <c r="A104" s="70">
        <v>92</v>
      </c>
      <c r="B104" s="29" t="s">
        <v>40</v>
      </c>
      <c r="C104" s="30" t="s">
        <v>79</v>
      </c>
      <c r="D104" s="79">
        <v>6</v>
      </c>
      <c r="E104" s="80">
        <v>4</v>
      </c>
      <c r="F104" s="80">
        <v>3</v>
      </c>
      <c r="G104" s="80">
        <v>7</v>
      </c>
      <c r="H104" s="80">
        <v>4</v>
      </c>
      <c r="I104" s="80">
        <v>4</v>
      </c>
      <c r="J104" s="80">
        <v>3</v>
      </c>
      <c r="K104" s="80">
        <v>5</v>
      </c>
      <c r="L104" s="80">
        <v>4</v>
      </c>
      <c r="M104" s="11">
        <f t="shared" si="15"/>
        <v>40</v>
      </c>
      <c r="N104" s="80">
        <v>6</v>
      </c>
      <c r="O104" s="80">
        <v>5</v>
      </c>
      <c r="P104" s="80">
        <v>4</v>
      </c>
      <c r="Q104" s="80">
        <v>4</v>
      </c>
      <c r="R104" s="80">
        <v>5</v>
      </c>
      <c r="S104" s="80">
        <v>6</v>
      </c>
      <c r="T104" s="80">
        <v>4</v>
      </c>
      <c r="U104" s="80">
        <v>3</v>
      </c>
      <c r="V104" s="80">
        <v>5</v>
      </c>
      <c r="W104" s="11">
        <f t="shared" si="16"/>
        <v>42</v>
      </c>
      <c r="X104" s="11">
        <f aca="true" t="shared" si="18" ref="X104:X116">SUM(M104+W104)</f>
        <v>82</v>
      </c>
      <c r="Y104" s="11">
        <f t="shared" si="17"/>
        <v>82</v>
      </c>
      <c r="Z104" s="11">
        <f aca="true" t="shared" si="19" ref="Z104:Z116">SUM(Y104-72)</f>
        <v>10</v>
      </c>
    </row>
    <row r="105" spans="1:26" s="9" customFormat="1" ht="16.5" customHeight="1">
      <c r="A105" s="70">
        <v>92</v>
      </c>
      <c r="B105" s="33" t="s">
        <v>14</v>
      </c>
      <c r="C105" s="34" t="s">
        <v>53</v>
      </c>
      <c r="D105" s="71">
        <v>5</v>
      </c>
      <c r="E105" s="70">
        <v>6</v>
      </c>
      <c r="F105" s="70">
        <v>4</v>
      </c>
      <c r="G105" s="70">
        <v>7</v>
      </c>
      <c r="H105" s="70">
        <v>4</v>
      </c>
      <c r="I105" s="70">
        <v>5</v>
      </c>
      <c r="J105" s="70">
        <v>3</v>
      </c>
      <c r="K105" s="70">
        <v>5</v>
      </c>
      <c r="L105" s="70">
        <v>4</v>
      </c>
      <c r="M105" s="11">
        <f t="shared" si="15"/>
        <v>43</v>
      </c>
      <c r="N105" s="70">
        <v>4</v>
      </c>
      <c r="O105" s="70">
        <v>5</v>
      </c>
      <c r="P105" s="70">
        <v>6</v>
      </c>
      <c r="Q105" s="70">
        <v>3</v>
      </c>
      <c r="R105" s="70">
        <v>5</v>
      </c>
      <c r="S105" s="70">
        <v>5</v>
      </c>
      <c r="T105" s="70">
        <v>4</v>
      </c>
      <c r="U105" s="70">
        <v>3</v>
      </c>
      <c r="V105" s="70">
        <v>4</v>
      </c>
      <c r="W105" s="11">
        <f t="shared" si="16"/>
        <v>39</v>
      </c>
      <c r="X105" s="11">
        <f t="shared" si="18"/>
        <v>82</v>
      </c>
      <c r="Y105" s="11">
        <f t="shared" si="17"/>
        <v>82</v>
      </c>
      <c r="Z105" s="74">
        <f t="shared" si="19"/>
        <v>10</v>
      </c>
    </row>
    <row r="106" spans="1:26" s="9" customFormat="1" ht="16.5" customHeight="1">
      <c r="A106" s="70">
        <v>92</v>
      </c>
      <c r="B106" s="31" t="s">
        <v>46</v>
      </c>
      <c r="C106" s="32" t="s">
        <v>85</v>
      </c>
      <c r="D106" s="71">
        <v>6</v>
      </c>
      <c r="E106" s="70">
        <v>5</v>
      </c>
      <c r="F106" s="70">
        <v>3</v>
      </c>
      <c r="G106" s="70">
        <v>6</v>
      </c>
      <c r="H106" s="70">
        <v>5</v>
      </c>
      <c r="I106" s="70">
        <v>4</v>
      </c>
      <c r="J106" s="70">
        <v>3</v>
      </c>
      <c r="K106" s="70">
        <v>5</v>
      </c>
      <c r="L106" s="70">
        <v>4</v>
      </c>
      <c r="M106" s="11">
        <f t="shared" si="15"/>
        <v>41</v>
      </c>
      <c r="N106" s="70">
        <v>5</v>
      </c>
      <c r="O106" s="70">
        <v>6</v>
      </c>
      <c r="P106" s="70">
        <v>4</v>
      </c>
      <c r="Q106" s="70">
        <v>3</v>
      </c>
      <c r="R106" s="70">
        <v>5</v>
      </c>
      <c r="S106" s="70">
        <v>6</v>
      </c>
      <c r="T106" s="70">
        <v>5</v>
      </c>
      <c r="U106" s="70">
        <v>3</v>
      </c>
      <c r="V106" s="70">
        <v>4</v>
      </c>
      <c r="W106" s="11">
        <f t="shared" si="16"/>
        <v>41</v>
      </c>
      <c r="X106" s="11">
        <f t="shared" si="18"/>
        <v>82</v>
      </c>
      <c r="Y106" s="11">
        <f t="shared" si="17"/>
        <v>82</v>
      </c>
      <c r="Z106" s="74">
        <f t="shared" si="19"/>
        <v>10</v>
      </c>
    </row>
    <row r="107" spans="1:26" s="9" customFormat="1" ht="16.5" customHeight="1">
      <c r="A107" s="70">
        <v>92</v>
      </c>
      <c r="B107" s="29" t="s">
        <v>232</v>
      </c>
      <c r="C107" s="30" t="s">
        <v>233</v>
      </c>
      <c r="D107" s="71">
        <v>5</v>
      </c>
      <c r="E107" s="70">
        <v>5</v>
      </c>
      <c r="F107" s="70">
        <v>3</v>
      </c>
      <c r="G107" s="70">
        <v>5</v>
      </c>
      <c r="H107" s="70">
        <v>4</v>
      </c>
      <c r="I107" s="70">
        <v>5</v>
      </c>
      <c r="J107" s="70">
        <v>4</v>
      </c>
      <c r="K107" s="70">
        <v>7</v>
      </c>
      <c r="L107" s="70">
        <v>5</v>
      </c>
      <c r="M107" s="11">
        <f t="shared" si="15"/>
        <v>43</v>
      </c>
      <c r="N107" s="70">
        <v>5</v>
      </c>
      <c r="O107" s="70">
        <v>4</v>
      </c>
      <c r="P107" s="70">
        <v>6</v>
      </c>
      <c r="Q107" s="70">
        <v>4</v>
      </c>
      <c r="R107" s="70">
        <v>4</v>
      </c>
      <c r="S107" s="70">
        <v>4</v>
      </c>
      <c r="T107" s="70">
        <v>4</v>
      </c>
      <c r="U107" s="70">
        <v>4</v>
      </c>
      <c r="V107" s="70">
        <v>4</v>
      </c>
      <c r="W107" s="11">
        <f t="shared" si="16"/>
        <v>39</v>
      </c>
      <c r="X107" s="11">
        <f t="shared" si="18"/>
        <v>82</v>
      </c>
      <c r="Y107" s="11">
        <f t="shared" si="17"/>
        <v>82</v>
      </c>
      <c r="Z107" s="74">
        <f t="shared" si="19"/>
        <v>10</v>
      </c>
    </row>
    <row r="108" spans="1:26" s="9" customFormat="1" ht="16.5" customHeight="1">
      <c r="A108" s="70">
        <v>101</v>
      </c>
      <c r="B108" s="33" t="s">
        <v>135</v>
      </c>
      <c r="C108" s="34" t="s">
        <v>136</v>
      </c>
      <c r="D108" s="71">
        <v>5</v>
      </c>
      <c r="E108" s="70">
        <v>6</v>
      </c>
      <c r="F108" s="70">
        <v>4</v>
      </c>
      <c r="G108" s="70">
        <v>4</v>
      </c>
      <c r="H108" s="70">
        <v>5</v>
      </c>
      <c r="I108" s="70">
        <v>4</v>
      </c>
      <c r="J108" s="70">
        <v>3</v>
      </c>
      <c r="K108" s="70">
        <v>4</v>
      </c>
      <c r="L108" s="70">
        <v>5</v>
      </c>
      <c r="M108" s="11">
        <f t="shared" si="15"/>
        <v>40</v>
      </c>
      <c r="N108" s="70">
        <v>4</v>
      </c>
      <c r="O108" s="70">
        <v>5</v>
      </c>
      <c r="P108" s="70">
        <v>4</v>
      </c>
      <c r="Q108" s="70">
        <v>4</v>
      </c>
      <c r="R108" s="70">
        <v>6</v>
      </c>
      <c r="S108" s="70">
        <v>6</v>
      </c>
      <c r="T108" s="70">
        <v>4</v>
      </c>
      <c r="U108" s="70">
        <v>4</v>
      </c>
      <c r="V108" s="70">
        <v>6</v>
      </c>
      <c r="W108" s="11">
        <f t="shared" si="16"/>
        <v>43</v>
      </c>
      <c r="X108" s="11">
        <f t="shared" si="18"/>
        <v>83</v>
      </c>
      <c r="Y108" s="11">
        <f t="shared" si="17"/>
        <v>83</v>
      </c>
      <c r="Z108" s="74">
        <f t="shared" si="19"/>
        <v>11</v>
      </c>
    </row>
    <row r="109" spans="1:26" ht="16.5" customHeight="1">
      <c r="A109" s="70">
        <v>101</v>
      </c>
      <c r="B109" s="31" t="s">
        <v>145</v>
      </c>
      <c r="C109" s="32" t="s">
        <v>146</v>
      </c>
      <c r="D109" s="70">
        <v>5</v>
      </c>
      <c r="E109" s="70">
        <v>6</v>
      </c>
      <c r="F109" s="70">
        <v>4</v>
      </c>
      <c r="G109" s="70">
        <v>6</v>
      </c>
      <c r="H109" s="70">
        <v>4</v>
      </c>
      <c r="I109" s="70">
        <v>4</v>
      </c>
      <c r="J109" s="70">
        <v>3</v>
      </c>
      <c r="K109" s="70">
        <v>5</v>
      </c>
      <c r="L109" s="70">
        <v>6</v>
      </c>
      <c r="M109" s="11">
        <f t="shared" si="15"/>
        <v>43</v>
      </c>
      <c r="N109" s="70">
        <v>5</v>
      </c>
      <c r="O109" s="70">
        <v>5</v>
      </c>
      <c r="P109" s="70">
        <v>5</v>
      </c>
      <c r="Q109" s="70">
        <v>4</v>
      </c>
      <c r="R109" s="70">
        <v>5</v>
      </c>
      <c r="S109" s="70">
        <v>4</v>
      </c>
      <c r="T109" s="70">
        <v>4</v>
      </c>
      <c r="U109" s="70">
        <v>3</v>
      </c>
      <c r="V109" s="70">
        <v>5</v>
      </c>
      <c r="W109" s="11">
        <f t="shared" si="16"/>
        <v>40</v>
      </c>
      <c r="X109" s="11">
        <f t="shared" si="18"/>
        <v>83</v>
      </c>
      <c r="Y109" s="11">
        <f t="shared" si="17"/>
        <v>83</v>
      </c>
      <c r="Z109" s="74">
        <f t="shared" si="19"/>
        <v>11</v>
      </c>
    </row>
    <row r="110" spans="1:26" ht="16.5" customHeight="1">
      <c r="A110" s="70">
        <v>101</v>
      </c>
      <c r="B110" s="29" t="s">
        <v>137</v>
      </c>
      <c r="C110" s="30" t="s">
        <v>138</v>
      </c>
      <c r="D110" s="73">
        <v>8</v>
      </c>
      <c r="E110" s="73">
        <v>3</v>
      </c>
      <c r="F110" s="73">
        <v>3</v>
      </c>
      <c r="G110" s="73">
        <v>4</v>
      </c>
      <c r="H110" s="73">
        <v>4</v>
      </c>
      <c r="I110" s="73">
        <v>4</v>
      </c>
      <c r="J110" s="73">
        <v>4</v>
      </c>
      <c r="K110" s="73">
        <v>7</v>
      </c>
      <c r="L110" s="73">
        <v>4</v>
      </c>
      <c r="M110" s="11">
        <f t="shared" si="15"/>
        <v>41</v>
      </c>
      <c r="N110" s="73">
        <v>4</v>
      </c>
      <c r="O110" s="73">
        <v>6</v>
      </c>
      <c r="P110" s="73">
        <v>5</v>
      </c>
      <c r="Q110" s="73">
        <v>4</v>
      </c>
      <c r="R110" s="73">
        <v>6</v>
      </c>
      <c r="S110" s="73">
        <v>4</v>
      </c>
      <c r="T110" s="73">
        <v>4</v>
      </c>
      <c r="U110" s="73">
        <v>4</v>
      </c>
      <c r="V110" s="73">
        <v>5</v>
      </c>
      <c r="W110" s="11">
        <f t="shared" si="16"/>
        <v>42</v>
      </c>
      <c r="X110" s="11">
        <f t="shared" si="18"/>
        <v>83</v>
      </c>
      <c r="Y110" s="11">
        <f t="shared" si="17"/>
        <v>83</v>
      </c>
      <c r="Z110" s="74">
        <f t="shared" si="19"/>
        <v>11</v>
      </c>
    </row>
    <row r="111" spans="1:26" ht="16.5" customHeight="1">
      <c r="A111" s="70">
        <v>104</v>
      </c>
      <c r="B111" s="33" t="s">
        <v>212</v>
      </c>
      <c r="C111" s="34" t="s">
        <v>213</v>
      </c>
      <c r="D111" s="70">
        <v>7</v>
      </c>
      <c r="E111" s="70">
        <v>4</v>
      </c>
      <c r="F111" s="70">
        <v>4</v>
      </c>
      <c r="G111" s="70">
        <v>7</v>
      </c>
      <c r="H111" s="70">
        <v>4</v>
      </c>
      <c r="I111" s="70">
        <v>4</v>
      </c>
      <c r="J111" s="70">
        <v>3</v>
      </c>
      <c r="K111" s="70">
        <v>5</v>
      </c>
      <c r="L111" s="70">
        <v>4</v>
      </c>
      <c r="M111" s="11">
        <f t="shared" si="15"/>
        <v>42</v>
      </c>
      <c r="N111" s="70">
        <v>5</v>
      </c>
      <c r="O111" s="70">
        <v>8</v>
      </c>
      <c r="P111" s="70">
        <v>4</v>
      </c>
      <c r="Q111" s="70">
        <v>3</v>
      </c>
      <c r="R111" s="70">
        <v>4</v>
      </c>
      <c r="S111" s="70">
        <v>5</v>
      </c>
      <c r="T111" s="70">
        <v>5</v>
      </c>
      <c r="U111" s="70">
        <v>4</v>
      </c>
      <c r="V111" s="70">
        <v>4</v>
      </c>
      <c r="W111" s="11">
        <f t="shared" si="16"/>
        <v>42</v>
      </c>
      <c r="X111" s="11">
        <f t="shared" si="18"/>
        <v>84</v>
      </c>
      <c r="Y111" s="11">
        <f t="shared" si="17"/>
        <v>84</v>
      </c>
      <c r="Z111" s="74">
        <f t="shared" si="19"/>
        <v>12</v>
      </c>
    </row>
    <row r="112" spans="1:26" ht="16.5" customHeight="1">
      <c r="A112" s="70">
        <v>105</v>
      </c>
      <c r="B112" s="31" t="s">
        <v>222</v>
      </c>
      <c r="C112" s="32" t="s">
        <v>223</v>
      </c>
      <c r="D112" s="70">
        <v>5</v>
      </c>
      <c r="E112" s="70">
        <v>6</v>
      </c>
      <c r="F112" s="70">
        <v>3</v>
      </c>
      <c r="G112" s="70">
        <v>5</v>
      </c>
      <c r="H112" s="70">
        <v>4</v>
      </c>
      <c r="I112" s="70">
        <v>4</v>
      </c>
      <c r="J112" s="70">
        <v>3</v>
      </c>
      <c r="K112" s="70">
        <v>10</v>
      </c>
      <c r="L112" s="70">
        <v>4</v>
      </c>
      <c r="M112" s="11">
        <f t="shared" si="15"/>
        <v>44</v>
      </c>
      <c r="N112" s="70">
        <v>6</v>
      </c>
      <c r="O112" s="70">
        <v>5</v>
      </c>
      <c r="P112" s="70">
        <v>5</v>
      </c>
      <c r="Q112" s="70">
        <v>3</v>
      </c>
      <c r="R112" s="70">
        <v>6</v>
      </c>
      <c r="S112" s="70">
        <v>4</v>
      </c>
      <c r="T112" s="70">
        <v>5</v>
      </c>
      <c r="U112" s="70">
        <v>4</v>
      </c>
      <c r="V112" s="70">
        <v>4</v>
      </c>
      <c r="W112" s="11">
        <f t="shared" si="16"/>
        <v>42</v>
      </c>
      <c r="X112" s="11">
        <f t="shared" si="18"/>
        <v>86</v>
      </c>
      <c r="Y112" s="11">
        <f t="shared" si="17"/>
        <v>86</v>
      </c>
      <c r="Z112" s="74">
        <f t="shared" si="19"/>
        <v>14</v>
      </c>
    </row>
    <row r="113" spans="1:26" ht="16.5" customHeight="1">
      <c r="A113" s="70">
        <v>106</v>
      </c>
      <c r="B113" s="29" t="s">
        <v>208</v>
      </c>
      <c r="C113" s="30" t="s">
        <v>209</v>
      </c>
      <c r="D113" s="70">
        <v>7</v>
      </c>
      <c r="E113" s="70">
        <v>4</v>
      </c>
      <c r="F113" s="70">
        <v>4</v>
      </c>
      <c r="G113" s="70">
        <v>6</v>
      </c>
      <c r="H113" s="70">
        <v>6</v>
      </c>
      <c r="I113" s="70">
        <v>4</v>
      </c>
      <c r="J113" s="70">
        <v>4</v>
      </c>
      <c r="K113" s="70">
        <v>8</v>
      </c>
      <c r="L113" s="70">
        <v>4</v>
      </c>
      <c r="M113" s="11">
        <f t="shared" si="15"/>
        <v>47</v>
      </c>
      <c r="N113" s="70">
        <v>4</v>
      </c>
      <c r="O113" s="70">
        <v>6</v>
      </c>
      <c r="P113" s="70">
        <v>5</v>
      </c>
      <c r="Q113" s="70">
        <v>2</v>
      </c>
      <c r="R113" s="70">
        <v>7</v>
      </c>
      <c r="S113" s="70">
        <v>4</v>
      </c>
      <c r="T113" s="70">
        <v>5</v>
      </c>
      <c r="U113" s="70">
        <v>3</v>
      </c>
      <c r="V113" s="70">
        <v>5</v>
      </c>
      <c r="W113" s="11">
        <f t="shared" si="16"/>
        <v>41</v>
      </c>
      <c r="X113" s="11">
        <f t="shared" si="18"/>
        <v>88</v>
      </c>
      <c r="Y113" s="11">
        <f t="shared" si="17"/>
        <v>88</v>
      </c>
      <c r="Z113" s="74">
        <f t="shared" si="19"/>
        <v>16</v>
      </c>
    </row>
    <row r="114" spans="1:26" ht="16.5" customHeight="1">
      <c r="A114" s="70">
        <v>107</v>
      </c>
      <c r="B114" s="33" t="s">
        <v>101</v>
      </c>
      <c r="C114" s="34" t="s">
        <v>102</v>
      </c>
      <c r="D114" s="70">
        <v>5</v>
      </c>
      <c r="E114" s="70">
        <v>4</v>
      </c>
      <c r="F114" s="70">
        <v>3</v>
      </c>
      <c r="G114" s="70">
        <v>8</v>
      </c>
      <c r="H114" s="70">
        <v>4</v>
      </c>
      <c r="I114" s="70">
        <v>4</v>
      </c>
      <c r="J114" s="70">
        <v>7</v>
      </c>
      <c r="K114" s="70">
        <v>5</v>
      </c>
      <c r="L114" s="70">
        <v>4</v>
      </c>
      <c r="M114" s="11">
        <f t="shared" si="15"/>
        <v>44</v>
      </c>
      <c r="N114" s="70">
        <v>5</v>
      </c>
      <c r="O114" s="70">
        <v>4</v>
      </c>
      <c r="P114" s="70">
        <v>5</v>
      </c>
      <c r="Q114" s="70">
        <v>3</v>
      </c>
      <c r="R114" s="70">
        <v>6</v>
      </c>
      <c r="S114" s="70">
        <v>5</v>
      </c>
      <c r="T114" s="70">
        <v>7</v>
      </c>
      <c r="U114" s="70">
        <v>6</v>
      </c>
      <c r="V114" s="70">
        <v>4</v>
      </c>
      <c r="W114" s="11">
        <f t="shared" si="16"/>
        <v>45</v>
      </c>
      <c r="X114" s="11">
        <f t="shared" si="18"/>
        <v>89</v>
      </c>
      <c r="Y114" s="11">
        <f t="shared" si="17"/>
        <v>89</v>
      </c>
      <c r="Z114" s="74">
        <f t="shared" si="19"/>
        <v>17</v>
      </c>
    </row>
    <row r="115" spans="1:26" s="5" customFormat="1" ht="16.5" customHeight="1">
      <c r="A115" s="70">
        <v>107</v>
      </c>
      <c r="B115" s="31" t="s">
        <v>187</v>
      </c>
      <c r="C115" s="32" t="s">
        <v>188</v>
      </c>
      <c r="D115" s="70">
        <v>5</v>
      </c>
      <c r="E115" s="70">
        <v>4</v>
      </c>
      <c r="F115" s="70">
        <v>3</v>
      </c>
      <c r="G115" s="70">
        <v>4</v>
      </c>
      <c r="H115" s="70">
        <v>6</v>
      </c>
      <c r="I115" s="70">
        <v>4</v>
      </c>
      <c r="J115" s="70">
        <v>6</v>
      </c>
      <c r="K115" s="70">
        <v>5</v>
      </c>
      <c r="L115" s="70">
        <v>5</v>
      </c>
      <c r="M115" s="11">
        <f t="shared" si="15"/>
        <v>42</v>
      </c>
      <c r="N115" s="70">
        <v>5</v>
      </c>
      <c r="O115" s="70">
        <v>5</v>
      </c>
      <c r="P115" s="70">
        <v>9</v>
      </c>
      <c r="Q115" s="70">
        <v>4</v>
      </c>
      <c r="R115" s="70">
        <v>6</v>
      </c>
      <c r="S115" s="70">
        <v>4</v>
      </c>
      <c r="T115" s="70">
        <v>5</v>
      </c>
      <c r="U115" s="70">
        <v>4</v>
      </c>
      <c r="V115" s="70">
        <v>5</v>
      </c>
      <c r="W115" s="11">
        <f t="shared" si="16"/>
        <v>47</v>
      </c>
      <c r="X115" s="11">
        <f t="shared" si="18"/>
        <v>89</v>
      </c>
      <c r="Y115" s="11">
        <f t="shared" si="17"/>
        <v>89</v>
      </c>
      <c r="Z115" s="74">
        <f t="shared" si="19"/>
        <v>17</v>
      </c>
    </row>
    <row r="116" spans="1:26" s="1" customFormat="1" ht="16.5" customHeight="1">
      <c r="A116" s="70">
        <v>109</v>
      </c>
      <c r="B116" s="29" t="s">
        <v>196</v>
      </c>
      <c r="C116" s="30" t="s">
        <v>197</v>
      </c>
      <c r="D116" s="70">
        <v>8</v>
      </c>
      <c r="E116" s="70">
        <v>5</v>
      </c>
      <c r="F116" s="70">
        <v>4</v>
      </c>
      <c r="G116" s="70">
        <v>5</v>
      </c>
      <c r="H116" s="70">
        <v>5</v>
      </c>
      <c r="I116" s="70">
        <v>6</v>
      </c>
      <c r="J116" s="70">
        <v>3</v>
      </c>
      <c r="K116" s="70">
        <v>7</v>
      </c>
      <c r="L116" s="70">
        <v>5</v>
      </c>
      <c r="M116" s="11">
        <f t="shared" si="15"/>
        <v>48</v>
      </c>
      <c r="N116" s="70">
        <v>5</v>
      </c>
      <c r="O116" s="70">
        <v>5</v>
      </c>
      <c r="P116" s="70">
        <v>6</v>
      </c>
      <c r="Q116" s="70">
        <v>3</v>
      </c>
      <c r="R116" s="70">
        <v>5</v>
      </c>
      <c r="S116" s="70">
        <v>5</v>
      </c>
      <c r="T116" s="70">
        <v>4</v>
      </c>
      <c r="U116" s="70">
        <v>4</v>
      </c>
      <c r="V116" s="70">
        <v>5</v>
      </c>
      <c r="W116" s="11">
        <f t="shared" si="16"/>
        <v>42</v>
      </c>
      <c r="X116" s="11">
        <f t="shared" si="18"/>
        <v>90</v>
      </c>
      <c r="Y116" s="11">
        <f t="shared" si="17"/>
        <v>90</v>
      </c>
      <c r="Z116" s="74">
        <f t="shared" si="19"/>
        <v>18</v>
      </c>
    </row>
    <row r="117" spans="1:26" ht="15">
      <c r="A117" s="70"/>
      <c r="B117" s="35" t="s">
        <v>194</v>
      </c>
      <c r="C117" s="36" t="s">
        <v>195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11">
        <f t="shared" si="15"/>
        <v>0</v>
      </c>
      <c r="N117" s="70"/>
      <c r="O117" s="70"/>
      <c r="P117" s="70"/>
      <c r="Q117" s="70"/>
      <c r="R117" s="70"/>
      <c r="S117" s="70"/>
      <c r="T117" s="70"/>
      <c r="U117" s="70"/>
      <c r="V117" s="70"/>
      <c r="W117" s="11">
        <f t="shared" si="16"/>
        <v>0</v>
      </c>
      <c r="X117" s="11" t="s">
        <v>238</v>
      </c>
      <c r="Y117" s="11" t="s">
        <v>238</v>
      </c>
      <c r="Z117" s="74" t="s">
        <v>238</v>
      </c>
    </row>
  </sheetData>
  <mergeCells count="10">
    <mergeCell ref="A1:Z1"/>
    <mergeCell ref="A2:Z2"/>
    <mergeCell ref="Z5:Z7"/>
    <mergeCell ref="M3:Z3"/>
    <mergeCell ref="A3:L3"/>
    <mergeCell ref="B5:C5"/>
    <mergeCell ref="B6:C6"/>
    <mergeCell ref="B7:C7"/>
    <mergeCell ref="B4:X4"/>
    <mergeCell ref="A5:A7"/>
  </mergeCells>
  <printOptions horizontalCentered="1"/>
  <pageMargins left="0.17" right="0.48" top="0.17" bottom="0.17" header="0.17" footer="0.17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4"/>
  <sheetViews>
    <sheetView workbookViewId="0" topLeftCell="A39">
      <selection activeCell="P68" sqref="P68"/>
    </sheetView>
  </sheetViews>
  <sheetFormatPr defaultColWidth="9.00390625" defaultRowHeight="14.25"/>
  <cols>
    <col min="1" max="1" width="5.125" style="4" customWidth="1"/>
    <col min="2" max="2" width="5.75390625" style="3" customWidth="1"/>
    <col min="3" max="3" width="15.75390625" style="3" customWidth="1"/>
    <col min="4" max="12" width="4.375" style="6" customWidth="1"/>
    <col min="13" max="13" width="4.375" style="25" customWidth="1"/>
    <col min="14" max="22" width="4.375" style="6" customWidth="1"/>
    <col min="23" max="23" width="4.375" style="4" customWidth="1"/>
    <col min="24" max="24" width="4.375" style="84" customWidth="1"/>
    <col min="25" max="25" width="4.375" style="24" customWidth="1"/>
    <col min="26" max="26" width="5.75390625" style="24" customWidth="1"/>
    <col min="27" max="27" width="4.75390625" style="25" customWidth="1"/>
  </cols>
  <sheetData>
    <row r="1" spans="1:27" s="13" customFormat="1" ht="20.25">
      <c r="A1" s="138" t="s">
        <v>190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s="13" customFormat="1" ht="20.25">
      <c r="A2" s="138" t="s">
        <v>189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s="14" customFormat="1" ht="14.25">
      <c r="A3" s="139" t="s">
        <v>191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7">
        <v>39255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ht="15">
      <c r="A4" s="116" t="s">
        <v>7</v>
      </c>
      <c r="B4" s="135" t="s">
        <v>8</v>
      </c>
      <c r="C4" s="136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11" t="s">
        <v>0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22" t="s">
        <v>1</v>
      </c>
      <c r="X4" s="45" t="s">
        <v>4</v>
      </c>
      <c r="Y4" s="90" t="s">
        <v>5</v>
      </c>
      <c r="Z4" s="46" t="s">
        <v>2</v>
      </c>
      <c r="AA4" s="132" t="s">
        <v>3</v>
      </c>
    </row>
    <row r="5" spans="1:27" ht="14.25">
      <c r="A5" s="130"/>
      <c r="B5" s="135" t="s">
        <v>9</v>
      </c>
      <c r="C5" s="136"/>
      <c r="D5" s="7">
        <v>547</v>
      </c>
      <c r="E5" s="7">
        <v>403</v>
      </c>
      <c r="F5" s="7">
        <v>233</v>
      </c>
      <c r="G5" s="7">
        <v>434</v>
      </c>
      <c r="H5" s="7">
        <v>429</v>
      </c>
      <c r="I5" s="7">
        <v>349</v>
      </c>
      <c r="J5" s="7">
        <v>175</v>
      </c>
      <c r="K5" s="7">
        <v>545</v>
      </c>
      <c r="L5" s="7">
        <v>465</v>
      </c>
      <c r="M5" s="11">
        <f aca="true" t="shared" si="0" ref="M5:M36">SUM(D5:L5)</f>
        <v>3580</v>
      </c>
      <c r="N5" s="7">
        <v>392</v>
      </c>
      <c r="O5" s="7">
        <v>560</v>
      </c>
      <c r="P5" s="7">
        <v>449</v>
      </c>
      <c r="Q5" s="7">
        <v>185</v>
      </c>
      <c r="R5" s="7">
        <v>512</v>
      </c>
      <c r="S5" s="7">
        <v>405</v>
      </c>
      <c r="T5" s="7">
        <v>433</v>
      </c>
      <c r="U5" s="7">
        <v>200</v>
      </c>
      <c r="V5" s="7">
        <v>418</v>
      </c>
      <c r="W5" s="85">
        <f>SUM(N5:V5)</f>
        <v>3554</v>
      </c>
      <c r="X5" s="44">
        <f>M5+W5</f>
        <v>7134</v>
      </c>
      <c r="Y5" s="91">
        <v>7134</v>
      </c>
      <c r="Z5" s="44">
        <v>7134</v>
      </c>
      <c r="AA5" s="133"/>
    </row>
    <row r="6" spans="1:27" ht="14.25">
      <c r="A6" s="131"/>
      <c r="B6" s="135" t="s">
        <v>10</v>
      </c>
      <c r="C6" s="136"/>
      <c r="D6" s="11">
        <v>5</v>
      </c>
      <c r="E6" s="11">
        <v>4</v>
      </c>
      <c r="F6" s="11">
        <v>3</v>
      </c>
      <c r="G6" s="11">
        <v>4</v>
      </c>
      <c r="H6" s="11">
        <v>4</v>
      </c>
      <c r="I6" s="11">
        <v>4</v>
      </c>
      <c r="J6" s="11">
        <v>3</v>
      </c>
      <c r="K6" s="11">
        <v>5</v>
      </c>
      <c r="L6" s="11">
        <v>4</v>
      </c>
      <c r="M6" s="11">
        <f t="shared" si="0"/>
        <v>36</v>
      </c>
      <c r="N6" s="11">
        <v>4</v>
      </c>
      <c r="O6" s="11">
        <v>5</v>
      </c>
      <c r="P6" s="11">
        <v>4</v>
      </c>
      <c r="Q6" s="11">
        <v>3</v>
      </c>
      <c r="R6" s="11">
        <v>5</v>
      </c>
      <c r="S6" s="11">
        <v>4</v>
      </c>
      <c r="T6" s="11">
        <v>4</v>
      </c>
      <c r="U6" s="11">
        <v>3</v>
      </c>
      <c r="V6" s="11">
        <v>4</v>
      </c>
      <c r="W6" s="85">
        <f>SUM(N6:V6)</f>
        <v>36</v>
      </c>
      <c r="X6" s="44">
        <f>M6+W6</f>
        <v>72</v>
      </c>
      <c r="Y6" s="91">
        <f>SUM(X6)</f>
        <v>72</v>
      </c>
      <c r="Z6" s="49">
        <f aca="true" t="shared" si="1" ref="Z6:Z37">SUM(X6+Y6)</f>
        <v>144</v>
      </c>
      <c r="AA6" s="134"/>
    </row>
    <row r="7" spans="1:27" ht="15">
      <c r="A7" s="58">
        <v>1</v>
      </c>
      <c r="B7" s="29" t="s">
        <v>22</v>
      </c>
      <c r="C7" s="30" t="s">
        <v>61</v>
      </c>
      <c r="D7" s="50">
        <v>5</v>
      </c>
      <c r="E7" s="51">
        <v>4</v>
      </c>
      <c r="F7" s="51">
        <v>3</v>
      </c>
      <c r="G7" s="51">
        <v>4</v>
      </c>
      <c r="H7" s="51">
        <v>3</v>
      </c>
      <c r="I7" s="51">
        <v>3</v>
      </c>
      <c r="J7" s="51">
        <v>3</v>
      </c>
      <c r="K7" s="51">
        <v>4</v>
      </c>
      <c r="L7" s="51">
        <v>4</v>
      </c>
      <c r="M7" s="46">
        <f t="shared" si="0"/>
        <v>33</v>
      </c>
      <c r="N7" s="51">
        <v>3</v>
      </c>
      <c r="O7" s="51">
        <v>5</v>
      </c>
      <c r="P7" s="51">
        <v>4</v>
      </c>
      <c r="Q7" s="51">
        <v>3</v>
      </c>
      <c r="R7" s="51">
        <v>4</v>
      </c>
      <c r="S7" s="51">
        <v>5</v>
      </c>
      <c r="T7" s="51">
        <v>5</v>
      </c>
      <c r="U7" s="51">
        <v>2</v>
      </c>
      <c r="V7" s="51">
        <v>4</v>
      </c>
      <c r="W7" s="86">
        <f>SUM(N7:V7)</f>
        <v>35</v>
      </c>
      <c r="X7" s="83">
        <v>71</v>
      </c>
      <c r="Y7" s="92">
        <f aca="true" t="shared" si="2" ref="Y7:Y38">M7+W7</f>
        <v>68</v>
      </c>
      <c r="Z7" s="49">
        <f t="shared" si="1"/>
        <v>139</v>
      </c>
      <c r="AA7" s="52">
        <f aca="true" t="shared" si="3" ref="AA7:AA38">SUM(Z7-144)</f>
        <v>-5</v>
      </c>
    </row>
    <row r="8" spans="1:27" ht="15">
      <c r="A8" s="81">
        <v>2</v>
      </c>
      <c r="B8" s="29" t="s">
        <v>47</v>
      </c>
      <c r="C8" s="30" t="s">
        <v>86</v>
      </c>
      <c r="D8" s="50">
        <v>4</v>
      </c>
      <c r="E8" s="51">
        <v>4</v>
      </c>
      <c r="F8" s="51">
        <v>2</v>
      </c>
      <c r="G8" s="51">
        <v>6</v>
      </c>
      <c r="H8" s="51">
        <v>4</v>
      </c>
      <c r="I8" s="51">
        <v>4</v>
      </c>
      <c r="J8" s="51">
        <v>3</v>
      </c>
      <c r="K8" s="51">
        <v>6</v>
      </c>
      <c r="L8" s="51">
        <v>3</v>
      </c>
      <c r="M8" s="46">
        <f t="shared" si="0"/>
        <v>36</v>
      </c>
      <c r="N8" s="51">
        <v>4</v>
      </c>
      <c r="O8" s="51">
        <v>5</v>
      </c>
      <c r="P8" s="51">
        <v>5</v>
      </c>
      <c r="Q8" s="51">
        <v>3</v>
      </c>
      <c r="R8" s="51">
        <v>5</v>
      </c>
      <c r="S8" s="51">
        <v>3</v>
      </c>
      <c r="T8" s="51">
        <v>3</v>
      </c>
      <c r="U8" s="51">
        <v>4</v>
      </c>
      <c r="V8" s="51">
        <v>4</v>
      </c>
      <c r="W8" s="86">
        <v>36</v>
      </c>
      <c r="X8" s="83">
        <v>69</v>
      </c>
      <c r="Y8" s="92">
        <f t="shared" si="2"/>
        <v>72</v>
      </c>
      <c r="Z8" s="49">
        <f t="shared" si="1"/>
        <v>141</v>
      </c>
      <c r="AA8" s="52">
        <f t="shared" si="3"/>
        <v>-3</v>
      </c>
    </row>
    <row r="9" spans="1:27" ht="15">
      <c r="A9" s="58">
        <v>3</v>
      </c>
      <c r="B9" s="29" t="s">
        <v>155</v>
      </c>
      <c r="C9" s="30" t="s">
        <v>156</v>
      </c>
      <c r="D9" s="53">
        <v>5</v>
      </c>
      <c r="E9" s="54">
        <v>4</v>
      </c>
      <c r="F9" s="54">
        <v>3</v>
      </c>
      <c r="G9" s="54">
        <v>4</v>
      </c>
      <c r="H9" s="54">
        <v>4</v>
      </c>
      <c r="I9" s="54">
        <v>3</v>
      </c>
      <c r="J9" s="54">
        <v>3</v>
      </c>
      <c r="K9" s="54">
        <v>5</v>
      </c>
      <c r="L9" s="54">
        <v>4</v>
      </c>
      <c r="M9" s="46">
        <f t="shared" si="0"/>
        <v>35</v>
      </c>
      <c r="N9" s="54">
        <v>3</v>
      </c>
      <c r="O9" s="54">
        <v>4</v>
      </c>
      <c r="P9" s="54">
        <v>4</v>
      </c>
      <c r="Q9" s="54">
        <v>3</v>
      </c>
      <c r="R9" s="54">
        <v>4</v>
      </c>
      <c r="S9" s="54">
        <v>5</v>
      </c>
      <c r="T9" s="54">
        <v>5</v>
      </c>
      <c r="U9" s="54">
        <v>3</v>
      </c>
      <c r="V9" s="54">
        <v>4</v>
      </c>
      <c r="W9" s="86">
        <f aca="true" t="shared" si="4" ref="W9:W40">SUM(N9:V9)</f>
        <v>35</v>
      </c>
      <c r="X9" s="83">
        <v>72</v>
      </c>
      <c r="Y9" s="92">
        <f t="shared" si="2"/>
        <v>70</v>
      </c>
      <c r="Z9" s="49">
        <f t="shared" si="1"/>
        <v>142</v>
      </c>
      <c r="AA9" s="52">
        <f t="shared" si="3"/>
        <v>-2</v>
      </c>
    </row>
    <row r="10" spans="1:27" ht="15">
      <c r="A10" s="58">
        <v>3</v>
      </c>
      <c r="B10" s="29" t="s">
        <v>38</v>
      </c>
      <c r="C10" s="30" t="s">
        <v>77</v>
      </c>
      <c r="D10" s="55">
        <v>5</v>
      </c>
      <c r="E10" s="56">
        <v>5</v>
      </c>
      <c r="F10" s="56">
        <v>3</v>
      </c>
      <c r="G10" s="56">
        <v>5</v>
      </c>
      <c r="H10" s="56">
        <v>4</v>
      </c>
      <c r="I10" s="56">
        <v>5</v>
      </c>
      <c r="J10" s="56">
        <v>3</v>
      </c>
      <c r="K10" s="56">
        <v>5</v>
      </c>
      <c r="L10" s="56">
        <v>4</v>
      </c>
      <c r="M10" s="46">
        <f t="shared" si="0"/>
        <v>39</v>
      </c>
      <c r="N10" s="56">
        <v>4</v>
      </c>
      <c r="O10" s="56">
        <v>4</v>
      </c>
      <c r="P10" s="56">
        <v>4</v>
      </c>
      <c r="Q10" s="56">
        <v>3</v>
      </c>
      <c r="R10" s="56">
        <v>5</v>
      </c>
      <c r="S10" s="56">
        <v>4</v>
      </c>
      <c r="T10" s="56">
        <v>4</v>
      </c>
      <c r="U10" s="56">
        <v>3</v>
      </c>
      <c r="V10" s="56">
        <v>4</v>
      </c>
      <c r="W10" s="86">
        <f t="shared" si="4"/>
        <v>35</v>
      </c>
      <c r="X10" s="83">
        <v>68</v>
      </c>
      <c r="Y10" s="92">
        <f t="shared" si="2"/>
        <v>74</v>
      </c>
      <c r="Z10" s="49">
        <f t="shared" si="1"/>
        <v>142</v>
      </c>
      <c r="AA10" s="45">
        <f t="shared" si="3"/>
        <v>-2</v>
      </c>
    </row>
    <row r="11" spans="1:27" ht="15">
      <c r="A11" s="58">
        <v>5</v>
      </c>
      <c r="B11" s="29" t="s">
        <v>26</v>
      </c>
      <c r="C11" s="30" t="s">
        <v>65</v>
      </c>
      <c r="D11" s="50">
        <v>6</v>
      </c>
      <c r="E11" s="51">
        <v>4</v>
      </c>
      <c r="F11" s="51">
        <v>3</v>
      </c>
      <c r="G11" s="51">
        <v>5</v>
      </c>
      <c r="H11" s="51">
        <v>4</v>
      </c>
      <c r="I11" s="51">
        <v>4</v>
      </c>
      <c r="J11" s="51">
        <v>3</v>
      </c>
      <c r="K11" s="51">
        <v>5</v>
      </c>
      <c r="L11" s="51">
        <v>4</v>
      </c>
      <c r="M11" s="46">
        <f t="shared" si="0"/>
        <v>38</v>
      </c>
      <c r="N11" s="51">
        <v>3</v>
      </c>
      <c r="O11" s="51">
        <v>5</v>
      </c>
      <c r="P11" s="51">
        <v>6</v>
      </c>
      <c r="Q11" s="51">
        <v>3</v>
      </c>
      <c r="R11" s="51">
        <v>4</v>
      </c>
      <c r="S11" s="51">
        <v>4</v>
      </c>
      <c r="T11" s="51">
        <v>4</v>
      </c>
      <c r="U11" s="51">
        <v>2</v>
      </c>
      <c r="V11" s="51">
        <v>4</v>
      </c>
      <c r="W11" s="86">
        <f t="shared" si="4"/>
        <v>35</v>
      </c>
      <c r="X11" s="83">
        <v>71</v>
      </c>
      <c r="Y11" s="92">
        <f t="shared" si="2"/>
        <v>73</v>
      </c>
      <c r="Z11" s="49">
        <f t="shared" si="1"/>
        <v>144</v>
      </c>
      <c r="AA11" s="59">
        <f t="shared" si="3"/>
        <v>0</v>
      </c>
    </row>
    <row r="12" spans="1:27" ht="15">
      <c r="A12" s="81">
        <v>6</v>
      </c>
      <c r="B12" s="29" t="s">
        <v>21</v>
      </c>
      <c r="C12" s="30" t="s">
        <v>60</v>
      </c>
      <c r="D12" s="53">
        <v>5</v>
      </c>
      <c r="E12" s="54">
        <v>3</v>
      </c>
      <c r="F12" s="54">
        <v>3</v>
      </c>
      <c r="G12" s="54">
        <v>5</v>
      </c>
      <c r="H12" s="54">
        <v>4</v>
      </c>
      <c r="I12" s="54">
        <v>5</v>
      </c>
      <c r="J12" s="54">
        <v>3</v>
      </c>
      <c r="K12" s="54">
        <v>5</v>
      </c>
      <c r="L12" s="54">
        <v>4</v>
      </c>
      <c r="M12" s="46">
        <f t="shared" si="0"/>
        <v>37</v>
      </c>
      <c r="N12" s="54">
        <v>4</v>
      </c>
      <c r="O12" s="54">
        <v>5</v>
      </c>
      <c r="P12" s="54">
        <v>3</v>
      </c>
      <c r="Q12" s="54">
        <v>3</v>
      </c>
      <c r="R12" s="54">
        <v>5</v>
      </c>
      <c r="S12" s="54">
        <v>4</v>
      </c>
      <c r="T12" s="54">
        <v>4</v>
      </c>
      <c r="U12" s="54">
        <v>3</v>
      </c>
      <c r="V12" s="54">
        <v>4</v>
      </c>
      <c r="W12" s="86">
        <f t="shared" si="4"/>
        <v>35</v>
      </c>
      <c r="X12" s="83">
        <v>73</v>
      </c>
      <c r="Y12" s="92">
        <f t="shared" si="2"/>
        <v>72</v>
      </c>
      <c r="Z12" s="49">
        <f t="shared" si="1"/>
        <v>145</v>
      </c>
      <c r="AA12" s="45">
        <f t="shared" si="3"/>
        <v>1</v>
      </c>
    </row>
    <row r="13" spans="1:27" ht="15">
      <c r="A13" s="81">
        <v>6</v>
      </c>
      <c r="B13" s="29" t="s">
        <v>121</v>
      </c>
      <c r="C13" s="30" t="s">
        <v>122</v>
      </c>
      <c r="D13" s="53">
        <v>5</v>
      </c>
      <c r="E13" s="54">
        <v>4</v>
      </c>
      <c r="F13" s="54">
        <v>4</v>
      </c>
      <c r="G13" s="54">
        <v>5</v>
      </c>
      <c r="H13" s="54">
        <v>4</v>
      </c>
      <c r="I13" s="54">
        <v>2</v>
      </c>
      <c r="J13" s="54">
        <v>2</v>
      </c>
      <c r="K13" s="54">
        <v>5</v>
      </c>
      <c r="L13" s="54">
        <v>5</v>
      </c>
      <c r="M13" s="46">
        <f t="shared" si="0"/>
        <v>36</v>
      </c>
      <c r="N13" s="54">
        <v>4</v>
      </c>
      <c r="O13" s="54">
        <v>4</v>
      </c>
      <c r="P13" s="54">
        <v>4</v>
      </c>
      <c r="Q13" s="54">
        <v>2</v>
      </c>
      <c r="R13" s="54">
        <v>5</v>
      </c>
      <c r="S13" s="54">
        <v>4</v>
      </c>
      <c r="T13" s="54">
        <v>3</v>
      </c>
      <c r="U13" s="54">
        <v>3</v>
      </c>
      <c r="V13" s="54">
        <v>4</v>
      </c>
      <c r="W13" s="86">
        <f t="shared" si="4"/>
        <v>33</v>
      </c>
      <c r="X13" s="83">
        <v>76</v>
      </c>
      <c r="Y13" s="92">
        <f t="shared" si="2"/>
        <v>69</v>
      </c>
      <c r="Z13" s="49">
        <f t="shared" si="1"/>
        <v>145</v>
      </c>
      <c r="AA13" s="59">
        <f t="shared" si="3"/>
        <v>1</v>
      </c>
    </row>
    <row r="14" spans="1:27" ht="15">
      <c r="A14" s="81">
        <v>6</v>
      </c>
      <c r="B14" s="29" t="s">
        <v>35</v>
      </c>
      <c r="C14" s="30" t="s">
        <v>74</v>
      </c>
      <c r="D14" s="50">
        <v>5</v>
      </c>
      <c r="E14" s="51">
        <v>4</v>
      </c>
      <c r="F14" s="51">
        <v>3</v>
      </c>
      <c r="G14" s="51">
        <v>4</v>
      </c>
      <c r="H14" s="51">
        <v>4</v>
      </c>
      <c r="I14" s="51">
        <v>4</v>
      </c>
      <c r="J14" s="51">
        <v>3</v>
      </c>
      <c r="K14" s="51">
        <v>5</v>
      </c>
      <c r="L14" s="51">
        <v>4</v>
      </c>
      <c r="M14" s="46">
        <f t="shared" si="0"/>
        <v>36</v>
      </c>
      <c r="N14" s="51">
        <v>4</v>
      </c>
      <c r="O14" s="51">
        <v>4</v>
      </c>
      <c r="P14" s="51">
        <v>5</v>
      </c>
      <c r="Q14" s="51">
        <v>3</v>
      </c>
      <c r="R14" s="51">
        <v>5</v>
      </c>
      <c r="S14" s="51">
        <v>3</v>
      </c>
      <c r="T14" s="51">
        <v>3</v>
      </c>
      <c r="U14" s="51">
        <v>4</v>
      </c>
      <c r="V14" s="51">
        <v>4</v>
      </c>
      <c r="W14" s="86">
        <f t="shared" si="4"/>
        <v>35</v>
      </c>
      <c r="X14" s="83">
        <v>74</v>
      </c>
      <c r="Y14" s="92">
        <f t="shared" si="2"/>
        <v>71</v>
      </c>
      <c r="Z14" s="49">
        <f t="shared" si="1"/>
        <v>145</v>
      </c>
      <c r="AA14" s="45">
        <f t="shared" si="3"/>
        <v>1</v>
      </c>
    </row>
    <row r="15" spans="1:27" ht="15">
      <c r="A15" s="58">
        <v>9</v>
      </c>
      <c r="B15" s="29" t="s">
        <v>206</v>
      </c>
      <c r="C15" s="30" t="s">
        <v>207</v>
      </c>
      <c r="D15" s="53">
        <v>4</v>
      </c>
      <c r="E15" s="54">
        <v>3</v>
      </c>
      <c r="F15" s="54">
        <v>3</v>
      </c>
      <c r="G15" s="54">
        <v>4</v>
      </c>
      <c r="H15" s="54">
        <v>3</v>
      </c>
      <c r="I15" s="54">
        <v>4</v>
      </c>
      <c r="J15" s="54">
        <v>3</v>
      </c>
      <c r="K15" s="54">
        <v>5</v>
      </c>
      <c r="L15" s="54">
        <v>4</v>
      </c>
      <c r="M15" s="46">
        <f t="shared" si="0"/>
        <v>33</v>
      </c>
      <c r="N15" s="54">
        <v>3</v>
      </c>
      <c r="O15" s="54">
        <v>5</v>
      </c>
      <c r="P15" s="54">
        <v>3</v>
      </c>
      <c r="Q15" s="54">
        <v>3</v>
      </c>
      <c r="R15" s="54">
        <v>6</v>
      </c>
      <c r="S15" s="54">
        <v>4</v>
      </c>
      <c r="T15" s="54">
        <v>4</v>
      </c>
      <c r="U15" s="54">
        <v>4</v>
      </c>
      <c r="V15" s="54">
        <v>5</v>
      </c>
      <c r="W15" s="86">
        <f t="shared" si="4"/>
        <v>37</v>
      </c>
      <c r="X15" s="83">
        <v>76</v>
      </c>
      <c r="Y15" s="92">
        <f t="shared" si="2"/>
        <v>70</v>
      </c>
      <c r="Z15" s="49">
        <f t="shared" si="1"/>
        <v>146</v>
      </c>
      <c r="AA15" s="59">
        <f t="shared" si="3"/>
        <v>2</v>
      </c>
    </row>
    <row r="16" spans="1:27" ht="15">
      <c r="A16" s="81">
        <v>10</v>
      </c>
      <c r="B16" s="29" t="s">
        <v>119</v>
      </c>
      <c r="C16" s="30" t="s">
        <v>120</v>
      </c>
      <c r="D16" s="53">
        <v>4</v>
      </c>
      <c r="E16" s="54">
        <v>4</v>
      </c>
      <c r="F16" s="54">
        <v>3</v>
      </c>
      <c r="G16" s="54">
        <v>5</v>
      </c>
      <c r="H16" s="54">
        <v>4</v>
      </c>
      <c r="I16" s="54">
        <v>4</v>
      </c>
      <c r="J16" s="54">
        <v>3</v>
      </c>
      <c r="K16" s="54">
        <v>5</v>
      </c>
      <c r="L16" s="54">
        <v>4</v>
      </c>
      <c r="M16" s="46">
        <f t="shared" si="0"/>
        <v>36</v>
      </c>
      <c r="N16" s="54">
        <v>5</v>
      </c>
      <c r="O16" s="54">
        <v>5</v>
      </c>
      <c r="P16" s="54">
        <v>5</v>
      </c>
      <c r="Q16" s="54">
        <v>3</v>
      </c>
      <c r="R16" s="54">
        <v>4</v>
      </c>
      <c r="S16" s="54">
        <v>4</v>
      </c>
      <c r="T16" s="54">
        <v>4</v>
      </c>
      <c r="U16" s="54">
        <v>2</v>
      </c>
      <c r="V16" s="54">
        <v>4</v>
      </c>
      <c r="W16" s="86">
        <f t="shared" si="4"/>
        <v>36</v>
      </c>
      <c r="X16" s="83">
        <v>75</v>
      </c>
      <c r="Y16" s="92">
        <f t="shared" si="2"/>
        <v>72</v>
      </c>
      <c r="Z16" s="49">
        <f t="shared" si="1"/>
        <v>147</v>
      </c>
      <c r="AA16" s="45">
        <f t="shared" si="3"/>
        <v>3</v>
      </c>
    </row>
    <row r="17" spans="1:27" ht="15">
      <c r="A17" s="81">
        <v>10</v>
      </c>
      <c r="B17" s="29" t="s">
        <v>117</v>
      </c>
      <c r="C17" s="30" t="s">
        <v>118</v>
      </c>
      <c r="D17" s="53">
        <v>6</v>
      </c>
      <c r="E17" s="54">
        <v>4</v>
      </c>
      <c r="F17" s="54">
        <v>3</v>
      </c>
      <c r="G17" s="54">
        <v>4</v>
      </c>
      <c r="H17" s="54">
        <v>4</v>
      </c>
      <c r="I17" s="54">
        <v>4</v>
      </c>
      <c r="J17" s="54">
        <v>4</v>
      </c>
      <c r="K17" s="54">
        <v>5</v>
      </c>
      <c r="L17" s="54">
        <v>4</v>
      </c>
      <c r="M17" s="46">
        <f t="shared" si="0"/>
        <v>38</v>
      </c>
      <c r="N17" s="54">
        <v>4</v>
      </c>
      <c r="O17" s="54">
        <v>5</v>
      </c>
      <c r="P17" s="54">
        <v>5</v>
      </c>
      <c r="Q17" s="54">
        <v>3</v>
      </c>
      <c r="R17" s="54">
        <v>5</v>
      </c>
      <c r="S17" s="54">
        <v>5</v>
      </c>
      <c r="T17" s="54">
        <v>4</v>
      </c>
      <c r="U17" s="54">
        <v>3</v>
      </c>
      <c r="V17" s="54">
        <v>4</v>
      </c>
      <c r="W17" s="86">
        <f t="shared" si="4"/>
        <v>38</v>
      </c>
      <c r="X17" s="83">
        <v>71</v>
      </c>
      <c r="Y17" s="92">
        <f t="shared" si="2"/>
        <v>76</v>
      </c>
      <c r="Z17" s="49">
        <f t="shared" si="1"/>
        <v>147</v>
      </c>
      <c r="AA17" s="45">
        <f t="shared" si="3"/>
        <v>3</v>
      </c>
    </row>
    <row r="18" spans="1:27" ht="15">
      <c r="A18" s="81">
        <v>10</v>
      </c>
      <c r="B18" s="29" t="s">
        <v>115</v>
      </c>
      <c r="C18" s="30" t="s">
        <v>116</v>
      </c>
      <c r="D18" s="50">
        <v>4</v>
      </c>
      <c r="E18" s="51">
        <v>4</v>
      </c>
      <c r="F18" s="51">
        <v>3</v>
      </c>
      <c r="G18" s="51">
        <v>5</v>
      </c>
      <c r="H18" s="51">
        <v>4</v>
      </c>
      <c r="I18" s="51">
        <v>4</v>
      </c>
      <c r="J18" s="51">
        <v>3</v>
      </c>
      <c r="K18" s="51">
        <v>5</v>
      </c>
      <c r="L18" s="51">
        <v>4</v>
      </c>
      <c r="M18" s="46">
        <f t="shared" si="0"/>
        <v>36</v>
      </c>
      <c r="N18" s="51">
        <v>4</v>
      </c>
      <c r="O18" s="51">
        <v>5</v>
      </c>
      <c r="P18" s="51">
        <v>5</v>
      </c>
      <c r="Q18" s="51">
        <v>3</v>
      </c>
      <c r="R18" s="51">
        <v>5</v>
      </c>
      <c r="S18" s="51">
        <v>4</v>
      </c>
      <c r="T18" s="51">
        <v>4</v>
      </c>
      <c r="U18" s="51">
        <v>2</v>
      </c>
      <c r="V18" s="51">
        <v>4</v>
      </c>
      <c r="W18" s="86">
        <f t="shared" si="4"/>
        <v>36</v>
      </c>
      <c r="X18" s="83">
        <v>75</v>
      </c>
      <c r="Y18" s="92">
        <f t="shared" si="2"/>
        <v>72</v>
      </c>
      <c r="Z18" s="49">
        <f t="shared" si="1"/>
        <v>147</v>
      </c>
      <c r="AA18" s="45">
        <f t="shared" si="3"/>
        <v>3</v>
      </c>
    </row>
    <row r="19" spans="1:27" ht="15">
      <c r="A19" s="81">
        <v>10</v>
      </c>
      <c r="B19" s="29" t="s">
        <v>165</v>
      </c>
      <c r="C19" s="30" t="s">
        <v>166</v>
      </c>
      <c r="D19" s="50">
        <v>5</v>
      </c>
      <c r="E19" s="51">
        <v>4</v>
      </c>
      <c r="F19" s="51">
        <v>3</v>
      </c>
      <c r="G19" s="51">
        <v>4</v>
      </c>
      <c r="H19" s="51">
        <v>4</v>
      </c>
      <c r="I19" s="51">
        <v>4</v>
      </c>
      <c r="J19" s="51">
        <v>3</v>
      </c>
      <c r="K19" s="51">
        <v>6</v>
      </c>
      <c r="L19" s="51">
        <v>4</v>
      </c>
      <c r="M19" s="46">
        <f t="shared" si="0"/>
        <v>37</v>
      </c>
      <c r="N19" s="51">
        <v>4</v>
      </c>
      <c r="O19" s="51">
        <v>4</v>
      </c>
      <c r="P19" s="51">
        <v>6</v>
      </c>
      <c r="Q19" s="51">
        <v>3</v>
      </c>
      <c r="R19" s="51">
        <v>5</v>
      </c>
      <c r="S19" s="51">
        <v>4</v>
      </c>
      <c r="T19" s="51">
        <v>4</v>
      </c>
      <c r="U19" s="51">
        <v>3</v>
      </c>
      <c r="V19" s="51">
        <v>4</v>
      </c>
      <c r="W19" s="86">
        <f t="shared" si="4"/>
        <v>37</v>
      </c>
      <c r="X19" s="83">
        <v>73</v>
      </c>
      <c r="Y19" s="92">
        <f t="shared" si="2"/>
        <v>74</v>
      </c>
      <c r="Z19" s="49">
        <f t="shared" si="1"/>
        <v>147</v>
      </c>
      <c r="AA19" s="59">
        <f t="shared" si="3"/>
        <v>3</v>
      </c>
    </row>
    <row r="20" spans="1:27" ht="15">
      <c r="A20" s="81">
        <v>10</v>
      </c>
      <c r="B20" s="29" t="s">
        <v>18</v>
      </c>
      <c r="C20" s="30" t="s">
        <v>57</v>
      </c>
      <c r="D20" s="55">
        <v>5</v>
      </c>
      <c r="E20" s="56">
        <v>3</v>
      </c>
      <c r="F20" s="56">
        <v>4</v>
      </c>
      <c r="G20" s="56">
        <v>4</v>
      </c>
      <c r="H20" s="56">
        <v>5</v>
      </c>
      <c r="I20" s="56">
        <v>5</v>
      </c>
      <c r="J20" s="56">
        <v>3</v>
      </c>
      <c r="K20" s="56">
        <v>5</v>
      </c>
      <c r="L20" s="56">
        <v>5</v>
      </c>
      <c r="M20" s="46">
        <f t="shared" si="0"/>
        <v>39</v>
      </c>
      <c r="N20" s="56">
        <v>4</v>
      </c>
      <c r="O20" s="56">
        <v>5</v>
      </c>
      <c r="P20" s="56">
        <v>4</v>
      </c>
      <c r="Q20" s="56">
        <v>2</v>
      </c>
      <c r="R20" s="56">
        <v>5</v>
      </c>
      <c r="S20" s="56">
        <v>4</v>
      </c>
      <c r="T20" s="56">
        <v>4</v>
      </c>
      <c r="U20" s="56">
        <v>3</v>
      </c>
      <c r="V20" s="56">
        <v>4</v>
      </c>
      <c r="W20" s="86">
        <f t="shared" si="4"/>
        <v>35</v>
      </c>
      <c r="X20" s="83">
        <v>73</v>
      </c>
      <c r="Y20" s="92">
        <f t="shared" si="2"/>
        <v>74</v>
      </c>
      <c r="Z20" s="49">
        <f t="shared" si="1"/>
        <v>147</v>
      </c>
      <c r="AA20" s="45">
        <f t="shared" si="3"/>
        <v>3</v>
      </c>
    </row>
    <row r="21" spans="1:27" ht="15">
      <c r="A21" s="81">
        <v>10</v>
      </c>
      <c r="B21" s="29" t="s">
        <v>99</v>
      </c>
      <c r="C21" s="30" t="s">
        <v>100</v>
      </c>
      <c r="D21" s="53">
        <v>6</v>
      </c>
      <c r="E21" s="54">
        <v>3</v>
      </c>
      <c r="F21" s="54">
        <v>3</v>
      </c>
      <c r="G21" s="54">
        <v>4</v>
      </c>
      <c r="H21" s="54">
        <v>4</v>
      </c>
      <c r="I21" s="54">
        <v>4</v>
      </c>
      <c r="J21" s="54">
        <v>4</v>
      </c>
      <c r="K21" s="54">
        <v>5</v>
      </c>
      <c r="L21" s="54">
        <v>4</v>
      </c>
      <c r="M21" s="46">
        <f t="shared" si="0"/>
        <v>37</v>
      </c>
      <c r="N21" s="54">
        <v>4</v>
      </c>
      <c r="O21" s="54">
        <v>5</v>
      </c>
      <c r="P21" s="54">
        <v>4</v>
      </c>
      <c r="Q21" s="54">
        <v>3</v>
      </c>
      <c r="R21" s="54">
        <v>4</v>
      </c>
      <c r="S21" s="54">
        <v>4</v>
      </c>
      <c r="T21" s="54">
        <v>4</v>
      </c>
      <c r="U21" s="54">
        <v>3</v>
      </c>
      <c r="V21" s="54">
        <v>4</v>
      </c>
      <c r="W21" s="86">
        <f t="shared" si="4"/>
        <v>35</v>
      </c>
      <c r="X21" s="83">
        <v>75</v>
      </c>
      <c r="Y21" s="92">
        <f t="shared" si="2"/>
        <v>72</v>
      </c>
      <c r="Z21" s="49">
        <f t="shared" si="1"/>
        <v>147</v>
      </c>
      <c r="AA21" s="45">
        <f t="shared" si="3"/>
        <v>3</v>
      </c>
    </row>
    <row r="22" spans="1:27" ht="15">
      <c r="A22" s="81">
        <v>10</v>
      </c>
      <c r="B22" s="29" t="s">
        <v>30</v>
      </c>
      <c r="C22" s="30" t="s">
        <v>69</v>
      </c>
      <c r="D22" s="20">
        <v>5</v>
      </c>
      <c r="E22" s="16">
        <v>4</v>
      </c>
      <c r="F22" s="16">
        <v>3</v>
      </c>
      <c r="G22" s="16">
        <v>4</v>
      </c>
      <c r="H22" s="16">
        <v>4</v>
      </c>
      <c r="I22" s="16">
        <v>4</v>
      </c>
      <c r="J22" s="16">
        <v>2</v>
      </c>
      <c r="K22" s="16">
        <v>5</v>
      </c>
      <c r="L22" s="16">
        <v>5</v>
      </c>
      <c r="M22" s="46">
        <f t="shared" si="0"/>
        <v>36</v>
      </c>
      <c r="N22" s="16">
        <v>3</v>
      </c>
      <c r="O22" s="16">
        <v>5</v>
      </c>
      <c r="P22" s="16">
        <v>4</v>
      </c>
      <c r="Q22" s="16">
        <v>3</v>
      </c>
      <c r="R22" s="16">
        <v>4</v>
      </c>
      <c r="S22" s="16">
        <v>4</v>
      </c>
      <c r="T22" s="16">
        <v>5</v>
      </c>
      <c r="U22" s="16">
        <v>4</v>
      </c>
      <c r="V22" s="16">
        <v>4</v>
      </c>
      <c r="W22" s="86">
        <f t="shared" si="4"/>
        <v>36</v>
      </c>
      <c r="X22" s="83">
        <v>75</v>
      </c>
      <c r="Y22" s="92">
        <f t="shared" si="2"/>
        <v>72</v>
      </c>
      <c r="Z22" s="49">
        <f t="shared" si="1"/>
        <v>147</v>
      </c>
      <c r="AA22" s="45">
        <f t="shared" si="3"/>
        <v>3</v>
      </c>
    </row>
    <row r="23" spans="1:27" ht="15">
      <c r="A23" s="58">
        <v>17</v>
      </c>
      <c r="B23" s="29" t="s">
        <v>51</v>
      </c>
      <c r="C23" s="30" t="s">
        <v>90</v>
      </c>
      <c r="D23" s="50">
        <v>5</v>
      </c>
      <c r="E23" s="51">
        <v>4</v>
      </c>
      <c r="F23" s="51">
        <v>3</v>
      </c>
      <c r="G23" s="51">
        <v>5</v>
      </c>
      <c r="H23" s="51">
        <v>4</v>
      </c>
      <c r="I23" s="51">
        <v>3</v>
      </c>
      <c r="J23" s="51">
        <v>2</v>
      </c>
      <c r="K23" s="51">
        <v>5</v>
      </c>
      <c r="L23" s="51">
        <v>5</v>
      </c>
      <c r="M23" s="46">
        <f t="shared" si="0"/>
        <v>36</v>
      </c>
      <c r="N23" s="51">
        <v>5</v>
      </c>
      <c r="O23" s="51">
        <v>6</v>
      </c>
      <c r="P23" s="51">
        <v>4</v>
      </c>
      <c r="Q23" s="51">
        <v>3</v>
      </c>
      <c r="R23" s="51">
        <v>6</v>
      </c>
      <c r="S23" s="51">
        <v>5</v>
      </c>
      <c r="T23" s="51">
        <v>4</v>
      </c>
      <c r="U23" s="51">
        <v>2</v>
      </c>
      <c r="V23" s="51">
        <v>4</v>
      </c>
      <c r="W23" s="86">
        <f t="shared" si="4"/>
        <v>39</v>
      </c>
      <c r="X23" s="83">
        <v>73</v>
      </c>
      <c r="Y23" s="92">
        <f t="shared" si="2"/>
        <v>75</v>
      </c>
      <c r="Z23" s="49">
        <f t="shared" si="1"/>
        <v>148</v>
      </c>
      <c r="AA23" s="59">
        <f t="shared" si="3"/>
        <v>4</v>
      </c>
    </row>
    <row r="24" spans="1:27" ht="15">
      <c r="A24" s="58">
        <v>17</v>
      </c>
      <c r="B24" s="29" t="s">
        <v>177</v>
      </c>
      <c r="C24" s="30" t="s">
        <v>178</v>
      </c>
      <c r="D24" s="53">
        <v>4</v>
      </c>
      <c r="E24" s="54">
        <v>4</v>
      </c>
      <c r="F24" s="54">
        <v>3</v>
      </c>
      <c r="G24" s="54">
        <v>4</v>
      </c>
      <c r="H24" s="54">
        <v>4</v>
      </c>
      <c r="I24" s="54">
        <v>4</v>
      </c>
      <c r="J24" s="54">
        <v>3</v>
      </c>
      <c r="K24" s="54">
        <v>5</v>
      </c>
      <c r="L24" s="54">
        <v>4</v>
      </c>
      <c r="M24" s="46">
        <f t="shared" si="0"/>
        <v>35</v>
      </c>
      <c r="N24" s="54">
        <v>3</v>
      </c>
      <c r="O24" s="54">
        <v>5</v>
      </c>
      <c r="P24" s="54">
        <v>5</v>
      </c>
      <c r="Q24" s="54">
        <v>3</v>
      </c>
      <c r="R24" s="54">
        <v>4</v>
      </c>
      <c r="S24" s="54">
        <v>5</v>
      </c>
      <c r="T24" s="54">
        <v>5</v>
      </c>
      <c r="U24" s="54">
        <v>3</v>
      </c>
      <c r="V24" s="54">
        <v>4</v>
      </c>
      <c r="W24" s="86">
        <f t="shared" si="4"/>
        <v>37</v>
      </c>
      <c r="X24" s="83">
        <v>76</v>
      </c>
      <c r="Y24" s="92">
        <f t="shared" si="2"/>
        <v>72</v>
      </c>
      <c r="Z24" s="49">
        <f t="shared" si="1"/>
        <v>148</v>
      </c>
      <c r="AA24" s="45">
        <f t="shared" si="3"/>
        <v>4</v>
      </c>
    </row>
    <row r="25" spans="1:27" ht="15">
      <c r="A25" s="58">
        <v>17</v>
      </c>
      <c r="B25" s="29" t="s">
        <v>167</v>
      </c>
      <c r="C25" s="30" t="s">
        <v>168</v>
      </c>
      <c r="D25" s="53">
        <v>5</v>
      </c>
      <c r="E25" s="54">
        <v>4</v>
      </c>
      <c r="F25" s="54">
        <v>3</v>
      </c>
      <c r="G25" s="54">
        <v>5</v>
      </c>
      <c r="H25" s="54">
        <v>2</v>
      </c>
      <c r="I25" s="54">
        <v>4</v>
      </c>
      <c r="J25" s="54">
        <v>3</v>
      </c>
      <c r="K25" s="54">
        <v>7</v>
      </c>
      <c r="L25" s="54">
        <v>4</v>
      </c>
      <c r="M25" s="46">
        <f t="shared" si="0"/>
        <v>37</v>
      </c>
      <c r="N25" s="54">
        <v>5</v>
      </c>
      <c r="O25" s="54">
        <v>5</v>
      </c>
      <c r="P25" s="54">
        <v>3</v>
      </c>
      <c r="Q25" s="54">
        <v>3</v>
      </c>
      <c r="R25" s="54">
        <v>5</v>
      </c>
      <c r="S25" s="54">
        <v>4</v>
      </c>
      <c r="T25" s="54">
        <v>4</v>
      </c>
      <c r="U25" s="54">
        <v>3</v>
      </c>
      <c r="V25" s="54">
        <v>4</v>
      </c>
      <c r="W25" s="86">
        <f t="shared" si="4"/>
        <v>36</v>
      </c>
      <c r="X25" s="83">
        <v>75</v>
      </c>
      <c r="Y25" s="92">
        <f t="shared" si="2"/>
        <v>73</v>
      </c>
      <c r="Z25" s="49">
        <f t="shared" si="1"/>
        <v>148</v>
      </c>
      <c r="AA25" s="59">
        <f t="shared" si="3"/>
        <v>4</v>
      </c>
    </row>
    <row r="26" spans="1:27" ht="15">
      <c r="A26" s="58">
        <v>17</v>
      </c>
      <c r="B26" s="29" t="s">
        <v>185</v>
      </c>
      <c r="C26" s="30" t="s">
        <v>186</v>
      </c>
      <c r="D26" s="53">
        <v>5</v>
      </c>
      <c r="E26" s="54">
        <v>5</v>
      </c>
      <c r="F26" s="54">
        <v>3</v>
      </c>
      <c r="G26" s="54">
        <v>4</v>
      </c>
      <c r="H26" s="54">
        <v>4</v>
      </c>
      <c r="I26" s="54">
        <v>4</v>
      </c>
      <c r="J26" s="54">
        <v>3</v>
      </c>
      <c r="K26" s="54">
        <v>5</v>
      </c>
      <c r="L26" s="54">
        <v>4</v>
      </c>
      <c r="M26" s="46">
        <f t="shared" si="0"/>
        <v>37</v>
      </c>
      <c r="N26" s="54">
        <v>4</v>
      </c>
      <c r="O26" s="54">
        <v>4</v>
      </c>
      <c r="P26" s="54">
        <v>4</v>
      </c>
      <c r="Q26" s="54">
        <v>3</v>
      </c>
      <c r="R26" s="54">
        <v>6</v>
      </c>
      <c r="S26" s="54">
        <v>6</v>
      </c>
      <c r="T26" s="54">
        <v>5</v>
      </c>
      <c r="U26" s="54">
        <v>3</v>
      </c>
      <c r="V26" s="54">
        <v>5</v>
      </c>
      <c r="W26" s="86">
        <f t="shared" si="4"/>
        <v>40</v>
      </c>
      <c r="X26" s="83">
        <v>71</v>
      </c>
      <c r="Y26" s="92">
        <f t="shared" si="2"/>
        <v>77</v>
      </c>
      <c r="Z26" s="49">
        <f t="shared" si="1"/>
        <v>148</v>
      </c>
      <c r="AA26" s="45">
        <f t="shared" si="3"/>
        <v>4</v>
      </c>
    </row>
    <row r="27" spans="1:27" ht="15">
      <c r="A27" s="58">
        <v>17</v>
      </c>
      <c r="B27" s="29" t="s">
        <v>42</v>
      </c>
      <c r="C27" s="30" t="s">
        <v>81</v>
      </c>
      <c r="D27" s="53">
        <v>5</v>
      </c>
      <c r="E27" s="54">
        <v>4</v>
      </c>
      <c r="F27" s="54">
        <v>4</v>
      </c>
      <c r="G27" s="54">
        <v>4</v>
      </c>
      <c r="H27" s="54">
        <v>4</v>
      </c>
      <c r="I27" s="54">
        <v>4</v>
      </c>
      <c r="J27" s="54">
        <v>4</v>
      </c>
      <c r="K27" s="54">
        <v>6</v>
      </c>
      <c r="L27" s="54">
        <v>6</v>
      </c>
      <c r="M27" s="46">
        <f t="shared" si="0"/>
        <v>41</v>
      </c>
      <c r="N27" s="54">
        <v>4</v>
      </c>
      <c r="O27" s="54">
        <v>5</v>
      </c>
      <c r="P27" s="54">
        <v>5</v>
      </c>
      <c r="Q27" s="54">
        <v>2</v>
      </c>
      <c r="R27" s="54">
        <v>7</v>
      </c>
      <c r="S27" s="54">
        <v>5</v>
      </c>
      <c r="T27" s="54">
        <v>4</v>
      </c>
      <c r="U27" s="54">
        <v>2</v>
      </c>
      <c r="V27" s="54">
        <v>4</v>
      </c>
      <c r="W27" s="86">
        <f t="shared" si="4"/>
        <v>38</v>
      </c>
      <c r="X27" s="83">
        <v>69</v>
      </c>
      <c r="Y27" s="92">
        <f t="shared" si="2"/>
        <v>79</v>
      </c>
      <c r="Z27" s="49">
        <f t="shared" si="1"/>
        <v>148</v>
      </c>
      <c r="AA27" s="59">
        <f t="shared" si="3"/>
        <v>4</v>
      </c>
    </row>
    <row r="28" spans="1:27" ht="15">
      <c r="A28" s="58">
        <v>17</v>
      </c>
      <c r="B28" s="29" t="s">
        <v>183</v>
      </c>
      <c r="C28" s="30" t="s">
        <v>184</v>
      </c>
      <c r="D28" s="50">
        <v>7</v>
      </c>
      <c r="E28" s="51">
        <v>4</v>
      </c>
      <c r="F28" s="51">
        <v>4</v>
      </c>
      <c r="G28" s="51">
        <v>4</v>
      </c>
      <c r="H28" s="51">
        <v>4</v>
      </c>
      <c r="I28" s="51">
        <v>4</v>
      </c>
      <c r="J28" s="51">
        <v>3</v>
      </c>
      <c r="K28" s="51">
        <v>5</v>
      </c>
      <c r="L28" s="51">
        <v>4</v>
      </c>
      <c r="M28" s="46">
        <f t="shared" si="0"/>
        <v>39</v>
      </c>
      <c r="N28" s="51">
        <v>3</v>
      </c>
      <c r="O28" s="51">
        <v>5</v>
      </c>
      <c r="P28" s="51">
        <v>4</v>
      </c>
      <c r="Q28" s="51">
        <v>3</v>
      </c>
      <c r="R28" s="51">
        <v>4</v>
      </c>
      <c r="S28" s="51">
        <v>4</v>
      </c>
      <c r="T28" s="51">
        <v>4</v>
      </c>
      <c r="U28" s="51">
        <v>3</v>
      </c>
      <c r="V28" s="51">
        <v>4</v>
      </c>
      <c r="W28" s="86">
        <f t="shared" si="4"/>
        <v>34</v>
      </c>
      <c r="X28" s="83">
        <v>75</v>
      </c>
      <c r="Y28" s="92">
        <f t="shared" si="2"/>
        <v>73</v>
      </c>
      <c r="Z28" s="49">
        <f t="shared" si="1"/>
        <v>148</v>
      </c>
      <c r="AA28" s="45">
        <f t="shared" si="3"/>
        <v>4</v>
      </c>
    </row>
    <row r="29" spans="1:27" ht="15">
      <c r="A29" s="58">
        <v>17</v>
      </c>
      <c r="B29" s="29" t="s">
        <v>16</v>
      </c>
      <c r="C29" s="30" t="s">
        <v>55</v>
      </c>
      <c r="D29" s="50">
        <v>5</v>
      </c>
      <c r="E29" s="51">
        <v>5</v>
      </c>
      <c r="F29" s="51">
        <v>4</v>
      </c>
      <c r="G29" s="51">
        <v>4</v>
      </c>
      <c r="H29" s="51">
        <v>4</v>
      </c>
      <c r="I29" s="51">
        <v>5</v>
      </c>
      <c r="J29" s="51">
        <v>3</v>
      </c>
      <c r="K29" s="51">
        <v>5</v>
      </c>
      <c r="L29" s="51">
        <v>4</v>
      </c>
      <c r="M29" s="46">
        <f t="shared" si="0"/>
        <v>39</v>
      </c>
      <c r="N29" s="51">
        <v>4</v>
      </c>
      <c r="O29" s="51">
        <v>5</v>
      </c>
      <c r="P29" s="51">
        <v>3</v>
      </c>
      <c r="Q29" s="51">
        <v>3</v>
      </c>
      <c r="R29" s="51">
        <v>5</v>
      </c>
      <c r="S29" s="51">
        <v>3</v>
      </c>
      <c r="T29" s="51">
        <v>4</v>
      </c>
      <c r="U29" s="51">
        <v>3</v>
      </c>
      <c r="V29" s="51">
        <v>4</v>
      </c>
      <c r="W29" s="86">
        <f t="shared" si="4"/>
        <v>34</v>
      </c>
      <c r="X29" s="83">
        <v>75</v>
      </c>
      <c r="Y29" s="92">
        <f t="shared" si="2"/>
        <v>73</v>
      </c>
      <c r="Z29" s="46">
        <f t="shared" si="1"/>
        <v>148</v>
      </c>
      <c r="AA29" s="45">
        <f t="shared" si="3"/>
        <v>4</v>
      </c>
    </row>
    <row r="30" spans="1:27" ht="14.25" customHeight="1">
      <c r="A30" s="58">
        <v>17</v>
      </c>
      <c r="B30" s="29" t="s">
        <v>220</v>
      </c>
      <c r="C30" s="30" t="s">
        <v>221</v>
      </c>
      <c r="D30" s="20">
        <v>6</v>
      </c>
      <c r="E30" s="16">
        <v>5</v>
      </c>
      <c r="F30" s="16">
        <v>3</v>
      </c>
      <c r="G30" s="16">
        <v>6</v>
      </c>
      <c r="H30" s="16">
        <v>4</v>
      </c>
      <c r="I30" s="16">
        <v>4</v>
      </c>
      <c r="J30" s="16">
        <v>3</v>
      </c>
      <c r="K30" s="16">
        <v>6</v>
      </c>
      <c r="L30" s="16">
        <v>4</v>
      </c>
      <c r="M30" s="46">
        <f t="shared" si="0"/>
        <v>41</v>
      </c>
      <c r="N30" s="16">
        <v>4</v>
      </c>
      <c r="O30" s="16">
        <v>4</v>
      </c>
      <c r="P30" s="16">
        <v>4</v>
      </c>
      <c r="Q30" s="16">
        <v>3</v>
      </c>
      <c r="R30" s="16">
        <v>4</v>
      </c>
      <c r="S30" s="16">
        <v>4</v>
      </c>
      <c r="T30" s="16">
        <v>4</v>
      </c>
      <c r="U30" s="16">
        <v>3</v>
      </c>
      <c r="V30" s="16">
        <v>5</v>
      </c>
      <c r="W30" s="86">
        <f t="shared" si="4"/>
        <v>35</v>
      </c>
      <c r="X30" s="83">
        <v>72</v>
      </c>
      <c r="Y30" s="92">
        <f t="shared" si="2"/>
        <v>76</v>
      </c>
      <c r="Z30" s="49">
        <f t="shared" si="1"/>
        <v>148</v>
      </c>
      <c r="AA30" s="45">
        <f t="shared" si="3"/>
        <v>4</v>
      </c>
    </row>
    <row r="31" spans="1:27" ht="15">
      <c r="A31" s="58">
        <v>17</v>
      </c>
      <c r="B31" s="29" t="s">
        <v>33</v>
      </c>
      <c r="C31" s="30" t="s">
        <v>72</v>
      </c>
      <c r="D31" s="20">
        <v>4</v>
      </c>
      <c r="E31" s="16">
        <v>5</v>
      </c>
      <c r="F31" s="16">
        <v>3</v>
      </c>
      <c r="G31" s="16">
        <v>4</v>
      </c>
      <c r="H31" s="16">
        <v>4</v>
      </c>
      <c r="I31" s="16">
        <v>5</v>
      </c>
      <c r="J31" s="16">
        <v>3</v>
      </c>
      <c r="K31" s="16">
        <v>5</v>
      </c>
      <c r="L31" s="16">
        <v>3</v>
      </c>
      <c r="M31" s="46">
        <f t="shared" si="0"/>
        <v>36</v>
      </c>
      <c r="N31" s="16">
        <v>3</v>
      </c>
      <c r="O31" s="16">
        <v>5</v>
      </c>
      <c r="P31" s="16">
        <v>5</v>
      </c>
      <c r="Q31" s="16">
        <v>3</v>
      </c>
      <c r="R31" s="16">
        <v>5</v>
      </c>
      <c r="S31" s="16">
        <v>3</v>
      </c>
      <c r="T31" s="16">
        <v>4</v>
      </c>
      <c r="U31" s="16">
        <v>2</v>
      </c>
      <c r="V31" s="16">
        <v>5</v>
      </c>
      <c r="W31" s="86">
        <f t="shared" si="4"/>
        <v>35</v>
      </c>
      <c r="X31" s="83">
        <v>77</v>
      </c>
      <c r="Y31" s="92">
        <f t="shared" si="2"/>
        <v>71</v>
      </c>
      <c r="Z31" s="49">
        <f t="shared" si="1"/>
        <v>148</v>
      </c>
      <c r="AA31" s="45">
        <f t="shared" si="3"/>
        <v>4</v>
      </c>
    </row>
    <row r="32" spans="1:27" ht="15">
      <c r="A32" s="58">
        <v>17</v>
      </c>
      <c r="B32" s="29" t="s">
        <v>226</v>
      </c>
      <c r="C32" s="30" t="s">
        <v>227</v>
      </c>
      <c r="D32" s="20">
        <v>5</v>
      </c>
      <c r="E32" s="16">
        <v>7</v>
      </c>
      <c r="F32" s="16">
        <v>3</v>
      </c>
      <c r="G32" s="16">
        <v>4</v>
      </c>
      <c r="H32" s="16">
        <v>3</v>
      </c>
      <c r="I32" s="16">
        <v>4</v>
      </c>
      <c r="J32" s="16">
        <v>3</v>
      </c>
      <c r="K32" s="16">
        <v>5</v>
      </c>
      <c r="L32" s="16">
        <v>4</v>
      </c>
      <c r="M32" s="46">
        <f t="shared" si="0"/>
        <v>38</v>
      </c>
      <c r="N32" s="16">
        <v>4</v>
      </c>
      <c r="O32" s="16">
        <v>4</v>
      </c>
      <c r="P32" s="16">
        <v>5</v>
      </c>
      <c r="Q32" s="16">
        <v>2</v>
      </c>
      <c r="R32" s="16">
        <v>5</v>
      </c>
      <c r="S32" s="16">
        <v>4</v>
      </c>
      <c r="T32" s="16">
        <v>4</v>
      </c>
      <c r="U32" s="16">
        <v>2</v>
      </c>
      <c r="V32" s="16">
        <v>4</v>
      </c>
      <c r="W32" s="86">
        <f t="shared" si="4"/>
        <v>34</v>
      </c>
      <c r="X32" s="83">
        <v>76</v>
      </c>
      <c r="Y32" s="92">
        <f t="shared" si="2"/>
        <v>72</v>
      </c>
      <c r="Z32" s="49">
        <f t="shared" si="1"/>
        <v>148</v>
      </c>
      <c r="AA32" s="45">
        <f t="shared" si="3"/>
        <v>4</v>
      </c>
    </row>
    <row r="33" spans="1:27" ht="15">
      <c r="A33" s="58">
        <v>27</v>
      </c>
      <c r="B33" s="29" t="s">
        <v>40</v>
      </c>
      <c r="C33" s="30" t="s">
        <v>79</v>
      </c>
      <c r="D33" s="50">
        <v>4</v>
      </c>
      <c r="E33" s="51">
        <v>4</v>
      </c>
      <c r="F33" s="51">
        <v>3</v>
      </c>
      <c r="G33" s="51">
        <v>4</v>
      </c>
      <c r="H33" s="51">
        <v>4</v>
      </c>
      <c r="I33" s="51">
        <v>3</v>
      </c>
      <c r="J33" s="51">
        <v>2</v>
      </c>
      <c r="K33" s="51">
        <v>4</v>
      </c>
      <c r="L33" s="51">
        <v>4</v>
      </c>
      <c r="M33" s="46">
        <f t="shared" si="0"/>
        <v>32</v>
      </c>
      <c r="N33" s="51">
        <v>4</v>
      </c>
      <c r="O33" s="51">
        <v>4</v>
      </c>
      <c r="P33" s="51">
        <v>4</v>
      </c>
      <c r="Q33" s="51">
        <v>2</v>
      </c>
      <c r="R33" s="51">
        <v>5</v>
      </c>
      <c r="S33" s="51">
        <v>4</v>
      </c>
      <c r="T33" s="51">
        <v>5</v>
      </c>
      <c r="U33" s="51">
        <v>3</v>
      </c>
      <c r="V33" s="51">
        <v>4</v>
      </c>
      <c r="W33" s="86">
        <f t="shared" si="4"/>
        <v>35</v>
      </c>
      <c r="X33" s="83">
        <v>82</v>
      </c>
      <c r="Y33" s="92">
        <f t="shared" si="2"/>
        <v>67</v>
      </c>
      <c r="Z33" s="49">
        <f t="shared" si="1"/>
        <v>149</v>
      </c>
      <c r="AA33" s="45">
        <f t="shared" si="3"/>
        <v>5</v>
      </c>
    </row>
    <row r="34" spans="1:27" ht="15">
      <c r="A34" s="58">
        <v>27</v>
      </c>
      <c r="B34" s="29" t="s">
        <v>13</v>
      </c>
      <c r="C34" s="30" t="s">
        <v>52</v>
      </c>
      <c r="D34" s="53">
        <v>6</v>
      </c>
      <c r="E34" s="54">
        <v>4</v>
      </c>
      <c r="F34" s="54">
        <v>3</v>
      </c>
      <c r="G34" s="54">
        <v>5</v>
      </c>
      <c r="H34" s="54">
        <v>4</v>
      </c>
      <c r="I34" s="54">
        <v>4</v>
      </c>
      <c r="J34" s="54">
        <v>3</v>
      </c>
      <c r="K34" s="54">
        <v>7</v>
      </c>
      <c r="L34" s="54">
        <v>4</v>
      </c>
      <c r="M34" s="46">
        <f t="shared" si="0"/>
        <v>40</v>
      </c>
      <c r="N34" s="54">
        <v>5</v>
      </c>
      <c r="O34" s="54">
        <v>5</v>
      </c>
      <c r="P34" s="54">
        <v>4</v>
      </c>
      <c r="Q34" s="54">
        <v>3</v>
      </c>
      <c r="R34" s="54">
        <v>6</v>
      </c>
      <c r="S34" s="54">
        <v>4</v>
      </c>
      <c r="T34" s="54">
        <v>3</v>
      </c>
      <c r="U34" s="54">
        <v>2</v>
      </c>
      <c r="V34" s="54">
        <v>3</v>
      </c>
      <c r="W34" s="86">
        <f t="shared" si="4"/>
        <v>35</v>
      </c>
      <c r="X34" s="83">
        <v>74</v>
      </c>
      <c r="Y34" s="92">
        <f t="shared" si="2"/>
        <v>75</v>
      </c>
      <c r="Z34" s="49">
        <f t="shared" si="1"/>
        <v>149</v>
      </c>
      <c r="AA34" s="59">
        <f t="shared" si="3"/>
        <v>5</v>
      </c>
    </row>
    <row r="35" spans="1:27" ht="15">
      <c r="A35" s="58">
        <v>27</v>
      </c>
      <c r="B35" s="29" t="s">
        <v>36</v>
      </c>
      <c r="C35" s="30" t="s">
        <v>75</v>
      </c>
      <c r="D35" s="50">
        <v>5</v>
      </c>
      <c r="E35" s="51">
        <v>4</v>
      </c>
      <c r="F35" s="51">
        <v>3</v>
      </c>
      <c r="G35" s="51">
        <v>4</v>
      </c>
      <c r="H35" s="51">
        <v>4</v>
      </c>
      <c r="I35" s="51">
        <v>3</v>
      </c>
      <c r="J35" s="51">
        <v>3</v>
      </c>
      <c r="K35" s="51">
        <v>5</v>
      </c>
      <c r="L35" s="51">
        <v>5</v>
      </c>
      <c r="M35" s="46">
        <f t="shared" si="0"/>
        <v>36</v>
      </c>
      <c r="N35" s="51">
        <v>4</v>
      </c>
      <c r="O35" s="51">
        <v>4</v>
      </c>
      <c r="P35" s="51">
        <v>4</v>
      </c>
      <c r="Q35" s="51">
        <v>2</v>
      </c>
      <c r="R35" s="51">
        <v>4</v>
      </c>
      <c r="S35" s="51">
        <v>4</v>
      </c>
      <c r="T35" s="51">
        <v>4</v>
      </c>
      <c r="U35" s="51">
        <v>3</v>
      </c>
      <c r="V35" s="51">
        <v>6</v>
      </c>
      <c r="W35" s="86">
        <f t="shared" si="4"/>
        <v>35</v>
      </c>
      <c r="X35" s="83">
        <v>78</v>
      </c>
      <c r="Y35" s="92">
        <f t="shared" si="2"/>
        <v>71</v>
      </c>
      <c r="Z35" s="46">
        <f t="shared" si="1"/>
        <v>149</v>
      </c>
      <c r="AA35" s="45">
        <f t="shared" si="3"/>
        <v>5</v>
      </c>
    </row>
    <row r="36" spans="1:27" ht="15">
      <c r="A36" s="58">
        <v>27</v>
      </c>
      <c r="B36" s="29" t="s">
        <v>43</v>
      </c>
      <c r="C36" s="30" t="s">
        <v>82</v>
      </c>
      <c r="D36" s="50">
        <v>5</v>
      </c>
      <c r="E36" s="51">
        <v>4</v>
      </c>
      <c r="F36" s="51">
        <v>3</v>
      </c>
      <c r="G36" s="51">
        <v>4</v>
      </c>
      <c r="H36" s="51">
        <v>4</v>
      </c>
      <c r="I36" s="51">
        <v>4</v>
      </c>
      <c r="J36" s="51">
        <v>3</v>
      </c>
      <c r="K36" s="51">
        <v>5</v>
      </c>
      <c r="L36" s="51">
        <v>4</v>
      </c>
      <c r="M36" s="46">
        <f t="shared" si="0"/>
        <v>36</v>
      </c>
      <c r="N36" s="51">
        <v>5</v>
      </c>
      <c r="O36" s="51">
        <v>5</v>
      </c>
      <c r="P36" s="51">
        <v>6</v>
      </c>
      <c r="Q36" s="51">
        <v>3</v>
      </c>
      <c r="R36" s="51">
        <v>5</v>
      </c>
      <c r="S36" s="51">
        <v>4</v>
      </c>
      <c r="T36" s="51">
        <v>4</v>
      </c>
      <c r="U36" s="51">
        <v>3</v>
      </c>
      <c r="V36" s="51">
        <v>4</v>
      </c>
      <c r="W36" s="86">
        <f t="shared" si="4"/>
        <v>39</v>
      </c>
      <c r="X36" s="83">
        <v>74</v>
      </c>
      <c r="Y36" s="92">
        <f t="shared" si="2"/>
        <v>75</v>
      </c>
      <c r="Z36" s="49">
        <f t="shared" si="1"/>
        <v>149</v>
      </c>
      <c r="AA36" s="59">
        <f t="shared" si="3"/>
        <v>5</v>
      </c>
    </row>
    <row r="37" spans="1:27" ht="15">
      <c r="A37" s="58">
        <v>27</v>
      </c>
      <c r="B37" s="29" t="s">
        <v>37</v>
      </c>
      <c r="C37" s="30" t="s">
        <v>76</v>
      </c>
      <c r="D37" s="50">
        <v>5</v>
      </c>
      <c r="E37" s="51">
        <v>5</v>
      </c>
      <c r="F37" s="51">
        <v>3</v>
      </c>
      <c r="G37" s="51">
        <v>6</v>
      </c>
      <c r="H37" s="51">
        <v>4</v>
      </c>
      <c r="I37" s="51">
        <v>5</v>
      </c>
      <c r="J37" s="51">
        <v>3</v>
      </c>
      <c r="K37" s="51">
        <v>5</v>
      </c>
      <c r="L37" s="51">
        <v>4</v>
      </c>
      <c r="M37" s="46">
        <f aca="true" t="shared" si="5" ref="M37:M68">SUM(D37:L37)</f>
        <v>40</v>
      </c>
      <c r="N37" s="51">
        <v>4</v>
      </c>
      <c r="O37" s="51">
        <v>4</v>
      </c>
      <c r="P37" s="51">
        <v>4</v>
      </c>
      <c r="Q37" s="51">
        <v>4</v>
      </c>
      <c r="R37" s="51">
        <v>4</v>
      </c>
      <c r="S37" s="51">
        <v>4</v>
      </c>
      <c r="T37" s="51">
        <v>4</v>
      </c>
      <c r="U37" s="51">
        <v>3</v>
      </c>
      <c r="V37" s="51">
        <v>4</v>
      </c>
      <c r="W37" s="44">
        <f t="shared" si="4"/>
        <v>35</v>
      </c>
      <c r="X37" s="83">
        <v>74</v>
      </c>
      <c r="Y37" s="46">
        <f t="shared" si="2"/>
        <v>75</v>
      </c>
      <c r="Z37" s="46">
        <f t="shared" si="1"/>
        <v>149</v>
      </c>
      <c r="AA37" s="59">
        <f t="shared" si="3"/>
        <v>5</v>
      </c>
    </row>
    <row r="38" spans="1:27" ht="15">
      <c r="A38" s="58">
        <v>27</v>
      </c>
      <c r="B38" s="29" t="s">
        <v>169</v>
      </c>
      <c r="C38" s="30" t="s">
        <v>170</v>
      </c>
      <c r="D38" s="53">
        <v>5</v>
      </c>
      <c r="E38" s="54">
        <v>4</v>
      </c>
      <c r="F38" s="54">
        <v>4</v>
      </c>
      <c r="G38" s="54">
        <v>4</v>
      </c>
      <c r="H38" s="54">
        <v>4</v>
      </c>
      <c r="I38" s="54">
        <v>4</v>
      </c>
      <c r="J38" s="54">
        <v>3</v>
      </c>
      <c r="K38" s="54">
        <v>5</v>
      </c>
      <c r="L38" s="54">
        <v>5</v>
      </c>
      <c r="M38" s="46">
        <f t="shared" si="5"/>
        <v>38</v>
      </c>
      <c r="N38" s="54">
        <v>5</v>
      </c>
      <c r="O38" s="54">
        <v>5</v>
      </c>
      <c r="P38" s="54">
        <v>4</v>
      </c>
      <c r="Q38" s="54">
        <v>3</v>
      </c>
      <c r="R38" s="54">
        <v>6</v>
      </c>
      <c r="S38" s="54">
        <v>5</v>
      </c>
      <c r="T38" s="54">
        <v>4</v>
      </c>
      <c r="U38" s="54">
        <v>3</v>
      </c>
      <c r="V38" s="54">
        <v>4</v>
      </c>
      <c r="W38" s="44">
        <f t="shared" si="4"/>
        <v>39</v>
      </c>
      <c r="X38" s="83">
        <v>72</v>
      </c>
      <c r="Y38" s="46">
        <f t="shared" si="2"/>
        <v>77</v>
      </c>
      <c r="Z38" s="46">
        <f aca="true" t="shared" si="6" ref="Z38:Z69">SUM(X38+Y38)</f>
        <v>149</v>
      </c>
      <c r="AA38" s="45">
        <f t="shared" si="3"/>
        <v>5</v>
      </c>
    </row>
    <row r="39" spans="1:27" ht="15">
      <c r="A39" s="58">
        <v>27</v>
      </c>
      <c r="B39" s="29" t="s">
        <v>157</v>
      </c>
      <c r="C39" s="30" t="s">
        <v>158</v>
      </c>
      <c r="D39" s="20">
        <v>5</v>
      </c>
      <c r="E39" s="16">
        <v>4</v>
      </c>
      <c r="F39" s="16">
        <v>2</v>
      </c>
      <c r="G39" s="16">
        <v>4</v>
      </c>
      <c r="H39" s="16">
        <v>4</v>
      </c>
      <c r="I39" s="16">
        <v>3</v>
      </c>
      <c r="J39" s="16">
        <v>3</v>
      </c>
      <c r="K39" s="16">
        <v>6</v>
      </c>
      <c r="L39" s="16">
        <v>4</v>
      </c>
      <c r="M39" s="46">
        <f t="shared" si="5"/>
        <v>35</v>
      </c>
      <c r="N39" s="16">
        <v>4</v>
      </c>
      <c r="O39" s="16">
        <v>4</v>
      </c>
      <c r="P39" s="16">
        <v>4</v>
      </c>
      <c r="Q39" s="16">
        <v>3</v>
      </c>
      <c r="R39" s="16">
        <v>5</v>
      </c>
      <c r="S39" s="16">
        <v>4</v>
      </c>
      <c r="T39" s="16">
        <v>4</v>
      </c>
      <c r="U39" s="16">
        <v>3</v>
      </c>
      <c r="V39" s="16">
        <v>5</v>
      </c>
      <c r="W39" s="86">
        <f t="shared" si="4"/>
        <v>36</v>
      </c>
      <c r="X39" s="83">
        <v>78</v>
      </c>
      <c r="Y39" s="92">
        <f aca="true" t="shared" si="7" ref="Y39:Y70">M39+W39</f>
        <v>71</v>
      </c>
      <c r="Z39" s="49">
        <f t="shared" si="6"/>
        <v>149</v>
      </c>
      <c r="AA39" s="45">
        <f aca="true" t="shared" si="8" ref="AA39:AA70">SUM(Z39-144)</f>
        <v>5</v>
      </c>
    </row>
    <row r="40" spans="1:27" ht="15">
      <c r="A40" s="81">
        <v>34</v>
      </c>
      <c r="B40" s="29" t="s">
        <v>228</v>
      </c>
      <c r="C40" s="30" t="s">
        <v>229</v>
      </c>
      <c r="D40" s="50">
        <v>5</v>
      </c>
      <c r="E40" s="51">
        <v>4</v>
      </c>
      <c r="F40" s="51">
        <v>4</v>
      </c>
      <c r="G40" s="51">
        <v>4</v>
      </c>
      <c r="H40" s="51">
        <v>4</v>
      </c>
      <c r="I40" s="51">
        <v>4</v>
      </c>
      <c r="J40" s="51">
        <v>3</v>
      </c>
      <c r="K40" s="51">
        <v>6</v>
      </c>
      <c r="L40" s="51">
        <v>4</v>
      </c>
      <c r="M40" s="46">
        <f t="shared" si="5"/>
        <v>38</v>
      </c>
      <c r="N40" s="51">
        <v>4</v>
      </c>
      <c r="O40" s="51">
        <v>4</v>
      </c>
      <c r="P40" s="51">
        <v>4</v>
      </c>
      <c r="Q40" s="51">
        <v>2</v>
      </c>
      <c r="R40" s="51">
        <v>5</v>
      </c>
      <c r="S40" s="51">
        <v>4</v>
      </c>
      <c r="T40" s="51">
        <v>4</v>
      </c>
      <c r="U40" s="51">
        <v>4</v>
      </c>
      <c r="V40" s="51">
        <v>5</v>
      </c>
      <c r="W40" s="86">
        <f t="shared" si="4"/>
        <v>36</v>
      </c>
      <c r="X40" s="83">
        <v>76</v>
      </c>
      <c r="Y40" s="92">
        <f t="shared" si="7"/>
        <v>74</v>
      </c>
      <c r="Z40" s="49">
        <f t="shared" si="6"/>
        <v>150</v>
      </c>
      <c r="AA40" s="45">
        <f t="shared" si="8"/>
        <v>6</v>
      </c>
    </row>
    <row r="41" spans="1:27" ht="15">
      <c r="A41" s="81">
        <v>34</v>
      </c>
      <c r="B41" s="29" t="s">
        <v>129</v>
      </c>
      <c r="C41" s="30" t="s">
        <v>130</v>
      </c>
      <c r="D41" s="50">
        <v>5</v>
      </c>
      <c r="E41" s="51">
        <v>4</v>
      </c>
      <c r="F41" s="51">
        <v>3</v>
      </c>
      <c r="G41" s="51">
        <v>5</v>
      </c>
      <c r="H41" s="51">
        <v>4</v>
      </c>
      <c r="I41" s="51">
        <v>4</v>
      </c>
      <c r="J41" s="51">
        <v>3</v>
      </c>
      <c r="K41" s="51">
        <v>4</v>
      </c>
      <c r="L41" s="51">
        <v>4</v>
      </c>
      <c r="M41" s="46">
        <f t="shared" si="5"/>
        <v>36</v>
      </c>
      <c r="N41" s="51">
        <v>4</v>
      </c>
      <c r="O41" s="51">
        <v>5</v>
      </c>
      <c r="P41" s="51">
        <v>4</v>
      </c>
      <c r="Q41" s="51">
        <v>3</v>
      </c>
      <c r="R41" s="51">
        <v>6</v>
      </c>
      <c r="S41" s="51">
        <v>4</v>
      </c>
      <c r="T41" s="51">
        <v>4</v>
      </c>
      <c r="U41" s="51">
        <v>3</v>
      </c>
      <c r="V41" s="51">
        <v>4</v>
      </c>
      <c r="W41" s="86">
        <f aca="true" t="shared" si="9" ref="W41:W72">SUM(N41:V41)</f>
        <v>37</v>
      </c>
      <c r="X41" s="83">
        <v>77</v>
      </c>
      <c r="Y41" s="92">
        <f t="shared" si="7"/>
        <v>73</v>
      </c>
      <c r="Z41" s="49">
        <f t="shared" si="6"/>
        <v>150</v>
      </c>
      <c r="AA41" s="59">
        <f t="shared" si="8"/>
        <v>6</v>
      </c>
    </row>
    <row r="42" spans="1:27" ht="15">
      <c r="A42" s="81">
        <v>34</v>
      </c>
      <c r="B42" s="29" t="s">
        <v>41</v>
      </c>
      <c r="C42" s="30" t="s">
        <v>80</v>
      </c>
      <c r="D42" s="50">
        <v>5</v>
      </c>
      <c r="E42" s="51">
        <v>3</v>
      </c>
      <c r="F42" s="51">
        <v>3</v>
      </c>
      <c r="G42" s="51">
        <v>4</v>
      </c>
      <c r="H42" s="51">
        <v>4</v>
      </c>
      <c r="I42" s="51">
        <v>3</v>
      </c>
      <c r="J42" s="51">
        <v>3</v>
      </c>
      <c r="K42" s="51">
        <v>5</v>
      </c>
      <c r="L42" s="51">
        <v>4</v>
      </c>
      <c r="M42" s="46">
        <f t="shared" si="5"/>
        <v>34</v>
      </c>
      <c r="N42" s="51">
        <v>4</v>
      </c>
      <c r="O42" s="51">
        <v>4</v>
      </c>
      <c r="P42" s="51">
        <v>4</v>
      </c>
      <c r="Q42" s="51">
        <v>3</v>
      </c>
      <c r="R42" s="51">
        <v>5</v>
      </c>
      <c r="S42" s="51">
        <v>3</v>
      </c>
      <c r="T42" s="51">
        <v>5</v>
      </c>
      <c r="U42" s="51">
        <v>4</v>
      </c>
      <c r="V42" s="51">
        <v>4</v>
      </c>
      <c r="W42" s="86">
        <f t="shared" si="9"/>
        <v>36</v>
      </c>
      <c r="X42" s="83">
        <v>80</v>
      </c>
      <c r="Y42" s="92">
        <f t="shared" si="7"/>
        <v>70</v>
      </c>
      <c r="Z42" s="49">
        <f t="shared" si="6"/>
        <v>150</v>
      </c>
      <c r="AA42" s="45">
        <f t="shared" si="8"/>
        <v>6</v>
      </c>
    </row>
    <row r="43" spans="1:27" ht="15">
      <c r="A43" s="81">
        <v>34</v>
      </c>
      <c r="B43" s="29" t="s">
        <v>200</v>
      </c>
      <c r="C43" s="30" t="s">
        <v>201</v>
      </c>
      <c r="D43" s="50">
        <v>5</v>
      </c>
      <c r="E43" s="51">
        <v>4</v>
      </c>
      <c r="F43" s="51">
        <v>3</v>
      </c>
      <c r="G43" s="51">
        <v>4</v>
      </c>
      <c r="H43" s="51">
        <v>4</v>
      </c>
      <c r="I43" s="51">
        <v>4</v>
      </c>
      <c r="J43" s="51">
        <v>3</v>
      </c>
      <c r="K43" s="51">
        <v>5</v>
      </c>
      <c r="L43" s="51">
        <v>5</v>
      </c>
      <c r="M43" s="46">
        <f t="shared" si="5"/>
        <v>37</v>
      </c>
      <c r="N43" s="51">
        <v>4</v>
      </c>
      <c r="O43" s="51">
        <v>5</v>
      </c>
      <c r="P43" s="51">
        <v>4</v>
      </c>
      <c r="Q43" s="51">
        <v>3</v>
      </c>
      <c r="R43" s="51">
        <v>6</v>
      </c>
      <c r="S43" s="51">
        <v>4</v>
      </c>
      <c r="T43" s="51">
        <v>5</v>
      </c>
      <c r="U43" s="51">
        <v>3</v>
      </c>
      <c r="V43" s="51">
        <v>6</v>
      </c>
      <c r="W43" s="86">
        <f t="shared" si="9"/>
        <v>40</v>
      </c>
      <c r="X43" s="83">
        <v>73</v>
      </c>
      <c r="Y43" s="92">
        <f t="shared" si="7"/>
        <v>77</v>
      </c>
      <c r="Z43" s="49">
        <f t="shared" si="6"/>
        <v>150</v>
      </c>
      <c r="AA43" s="45">
        <f t="shared" si="8"/>
        <v>6</v>
      </c>
    </row>
    <row r="44" spans="1:27" ht="15">
      <c r="A44" s="81">
        <v>34</v>
      </c>
      <c r="B44" s="29" t="s">
        <v>173</v>
      </c>
      <c r="C44" s="30" t="s">
        <v>174</v>
      </c>
      <c r="D44" s="53">
        <v>5</v>
      </c>
      <c r="E44" s="54">
        <v>3</v>
      </c>
      <c r="F44" s="54">
        <v>3</v>
      </c>
      <c r="G44" s="54">
        <v>5</v>
      </c>
      <c r="H44" s="54">
        <v>5</v>
      </c>
      <c r="I44" s="54">
        <v>4</v>
      </c>
      <c r="J44" s="54">
        <v>3</v>
      </c>
      <c r="K44" s="54">
        <v>5</v>
      </c>
      <c r="L44" s="54">
        <v>4</v>
      </c>
      <c r="M44" s="46">
        <f t="shared" si="5"/>
        <v>37</v>
      </c>
      <c r="N44" s="54">
        <v>5</v>
      </c>
      <c r="O44" s="54">
        <v>7</v>
      </c>
      <c r="P44" s="54">
        <v>5</v>
      </c>
      <c r="Q44" s="54">
        <v>4</v>
      </c>
      <c r="R44" s="54">
        <v>4</v>
      </c>
      <c r="S44" s="54">
        <v>5</v>
      </c>
      <c r="T44" s="54">
        <v>4</v>
      </c>
      <c r="U44" s="54">
        <v>3</v>
      </c>
      <c r="V44" s="54">
        <v>4</v>
      </c>
      <c r="W44" s="86">
        <f t="shared" si="9"/>
        <v>41</v>
      </c>
      <c r="X44" s="83">
        <v>72</v>
      </c>
      <c r="Y44" s="92">
        <f t="shared" si="7"/>
        <v>78</v>
      </c>
      <c r="Z44" s="49">
        <f t="shared" si="6"/>
        <v>150</v>
      </c>
      <c r="AA44" s="45">
        <f t="shared" si="8"/>
        <v>6</v>
      </c>
    </row>
    <row r="45" spans="1:27" ht="15">
      <c r="A45" s="81">
        <v>34</v>
      </c>
      <c r="B45" s="29" t="s">
        <v>153</v>
      </c>
      <c r="C45" s="30" t="s">
        <v>154</v>
      </c>
      <c r="D45" s="55">
        <v>7</v>
      </c>
      <c r="E45" s="56">
        <v>4</v>
      </c>
      <c r="F45" s="56">
        <v>3</v>
      </c>
      <c r="G45" s="56">
        <v>5</v>
      </c>
      <c r="H45" s="56">
        <v>6</v>
      </c>
      <c r="I45" s="56">
        <v>4</v>
      </c>
      <c r="J45" s="56">
        <v>3</v>
      </c>
      <c r="K45" s="56">
        <v>5</v>
      </c>
      <c r="L45" s="56">
        <v>4</v>
      </c>
      <c r="M45" s="46">
        <f t="shared" si="5"/>
        <v>41</v>
      </c>
      <c r="N45" s="56">
        <v>3</v>
      </c>
      <c r="O45" s="56">
        <v>4</v>
      </c>
      <c r="P45" s="56">
        <v>4</v>
      </c>
      <c r="Q45" s="56">
        <v>4</v>
      </c>
      <c r="R45" s="56">
        <v>4</v>
      </c>
      <c r="S45" s="56">
        <v>5</v>
      </c>
      <c r="T45" s="56">
        <v>5</v>
      </c>
      <c r="U45" s="56">
        <v>3</v>
      </c>
      <c r="V45" s="56">
        <v>5</v>
      </c>
      <c r="W45" s="86">
        <f t="shared" si="9"/>
        <v>37</v>
      </c>
      <c r="X45" s="83">
        <v>72</v>
      </c>
      <c r="Y45" s="92">
        <f t="shared" si="7"/>
        <v>78</v>
      </c>
      <c r="Z45" s="49">
        <f t="shared" si="6"/>
        <v>150</v>
      </c>
      <c r="AA45" s="59">
        <f t="shared" si="8"/>
        <v>6</v>
      </c>
    </row>
    <row r="46" spans="1:27" ht="15">
      <c r="A46" s="81">
        <v>40</v>
      </c>
      <c r="B46" s="29" t="s">
        <v>127</v>
      </c>
      <c r="C46" s="30" t="s">
        <v>128</v>
      </c>
      <c r="D46" s="53">
        <v>5</v>
      </c>
      <c r="E46" s="54">
        <v>4</v>
      </c>
      <c r="F46" s="54">
        <v>4</v>
      </c>
      <c r="G46" s="54">
        <v>7</v>
      </c>
      <c r="H46" s="54">
        <v>4</v>
      </c>
      <c r="I46" s="54">
        <v>4</v>
      </c>
      <c r="J46" s="54">
        <v>3</v>
      </c>
      <c r="K46" s="54">
        <v>5</v>
      </c>
      <c r="L46" s="54">
        <v>4</v>
      </c>
      <c r="M46" s="46">
        <f t="shared" si="5"/>
        <v>40</v>
      </c>
      <c r="N46" s="54">
        <v>4</v>
      </c>
      <c r="O46" s="54">
        <v>5</v>
      </c>
      <c r="P46" s="54">
        <v>4</v>
      </c>
      <c r="Q46" s="54">
        <v>3</v>
      </c>
      <c r="R46" s="54">
        <v>5</v>
      </c>
      <c r="S46" s="54">
        <v>4</v>
      </c>
      <c r="T46" s="54">
        <v>4</v>
      </c>
      <c r="U46" s="54">
        <v>3</v>
      </c>
      <c r="V46" s="54">
        <v>4</v>
      </c>
      <c r="W46" s="86">
        <f t="shared" si="9"/>
        <v>36</v>
      </c>
      <c r="X46" s="83">
        <v>75</v>
      </c>
      <c r="Y46" s="92">
        <f t="shared" si="7"/>
        <v>76</v>
      </c>
      <c r="Z46" s="49">
        <f t="shared" si="6"/>
        <v>151</v>
      </c>
      <c r="AA46" s="45">
        <f t="shared" si="8"/>
        <v>7</v>
      </c>
    </row>
    <row r="47" spans="1:27" ht="15">
      <c r="A47" s="81">
        <v>40</v>
      </c>
      <c r="B47" s="29" t="s">
        <v>50</v>
      </c>
      <c r="C47" s="30" t="s">
        <v>89</v>
      </c>
      <c r="D47" s="55">
        <v>5</v>
      </c>
      <c r="E47" s="56">
        <v>4</v>
      </c>
      <c r="F47" s="56">
        <v>3</v>
      </c>
      <c r="G47" s="56">
        <v>4</v>
      </c>
      <c r="H47" s="56">
        <v>4</v>
      </c>
      <c r="I47" s="56">
        <v>3</v>
      </c>
      <c r="J47" s="56">
        <v>3</v>
      </c>
      <c r="K47" s="56">
        <v>6</v>
      </c>
      <c r="L47" s="56">
        <v>4</v>
      </c>
      <c r="M47" s="46">
        <f t="shared" si="5"/>
        <v>36</v>
      </c>
      <c r="N47" s="56">
        <v>4</v>
      </c>
      <c r="O47" s="56">
        <v>4</v>
      </c>
      <c r="P47" s="56">
        <v>5</v>
      </c>
      <c r="Q47" s="56">
        <v>3</v>
      </c>
      <c r="R47" s="56">
        <v>5</v>
      </c>
      <c r="S47" s="56">
        <v>4</v>
      </c>
      <c r="T47" s="56">
        <v>5</v>
      </c>
      <c r="U47" s="56">
        <v>3</v>
      </c>
      <c r="V47" s="56">
        <v>4</v>
      </c>
      <c r="W47" s="86">
        <f t="shared" si="9"/>
        <v>37</v>
      </c>
      <c r="X47" s="83">
        <v>78</v>
      </c>
      <c r="Y47" s="92">
        <f t="shared" si="7"/>
        <v>73</v>
      </c>
      <c r="Z47" s="49">
        <f t="shared" si="6"/>
        <v>151</v>
      </c>
      <c r="AA47" s="59">
        <f t="shared" si="8"/>
        <v>7</v>
      </c>
    </row>
    <row r="48" spans="1:27" ht="15">
      <c r="A48" s="81">
        <v>40</v>
      </c>
      <c r="B48" s="29" t="s">
        <v>175</v>
      </c>
      <c r="C48" s="30" t="s">
        <v>176</v>
      </c>
      <c r="D48" s="53">
        <v>4</v>
      </c>
      <c r="E48" s="54">
        <v>4</v>
      </c>
      <c r="F48" s="54">
        <v>3</v>
      </c>
      <c r="G48" s="54">
        <v>7</v>
      </c>
      <c r="H48" s="54">
        <v>4</v>
      </c>
      <c r="I48" s="54">
        <v>4</v>
      </c>
      <c r="J48" s="54">
        <v>3</v>
      </c>
      <c r="K48" s="54">
        <v>5</v>
      </c>
      <c r="L48" s="54">
        <v>5</v>
      </c>
      <c r="M48" s="46">
        <f t="shared" si="5"/>
        <v>39</v>
      </c>
      <c r="N48" s="54">
        <v>4</v>
      </c>
      <c r="O48" s="54">
        <v>5</v>
      </c>
      <c r="P48" s="54">
        <v>4</v>
      </c>
      <c r="Q48" s="54">
        <v>3</v>
      </c>
      <c r="R48" s="54">
        <v>7</v>
      </c>
      <c r="S48" s="54">
        <v>4</v>
      </c>
      <c r="T48" s="54">
        <v>4</v>
      </c>
      <c r="U48" s="54">
        <v>4</v>
      </c>
      <c r="V48" s="54">
        <v>4</v>
      </c>
      <c r="W48" s="86">
        <f t="shared" si="9"/>
        <v>39</v>
      </c>
      <c r="X48" s="83">
        <v>73</v>
      </c>
      <c r="Y48" s="92">
        <f t="shared" si="7"/>
        <v>78</v>
      </c>
      <c r="Z48" s="49">
        <f t="shared" si="6"/>
        <v>151</v>
      </c>
      <c r="AA48" s="45">
        <f t="shared" si="8"/>
        <v>7</v>
      </c>
    </row>
    <row r="49" spans="1:27" ht="15">
      <c r="A49" s="81">
        <v>40</v>
      </c>
      <c r="B49" s="29" t="s">
        <v>15</v>
      </c>
      <c r="C49" s="30" t="s">
        <v>54</v>
      </c>
      <c r="D49" s="50">
        <v>7</v>
      </c>
      <c r="E49" s="51">
        <v>4</v>
      </c>
      <c r="F49" s="51">
        <v>2</v>
      </c>
      <c r="G49" s="51">
        <v>4</v>
      </c>
      <c r="H49" s="51">
        <v>3</v>
      </c>
      <c r="I49" s="51">
        <v>4</v>
      </c>
      <c r="J49" s="51">
        <v>3</v>
      </c>
      <c r="K49" s="51">
        <v>7</v>
      </c>
      <c r="L49" s="51">
        <v>4</v>
      </c>
      <c r="M49" s="46">
        <f t="shared" si="5"/>
        <v>38</v>
      </c>
      <c r="N49" s="51">
        <v>4</v>
      </c>
      <c r="O49" s="51">
        <v>5</v>
      </c>
      <c r="P49" s="51">
        <v>4</v>
      </c>
      <c r="Q49" s="51">
        <v>3</v>
      </c>
      <c r="R49" s="51">
        <v>4</v>
      </c>
      <c r="S49" s="51">
        <v>3</v>
      </c>
      <c r="T49" s="51">
        <v>4</v>
      </c>
      <c r="U49" s="51">
        <v>3</v>
      </c>
      <c r="V49" s="51">
        <v>5</v>
      </c>
      <c r="W49" s="86">
        <f t="shared" si="9"/>
        <v>35</v>
      </c>
      <c r="X49" s="83">
        <v>78</v>
      </c>
      <c r="Y49" s="92">
        <f t="shared" si="7"/>
        <v>73</v>
      </c>
      <c r="Z49" s="49">
        <f t="shared" si="6"/>
        <v>151</v>
      </c>
      <c r="AA49" s="45">
        <f t="shared" si="8"/>
        <v>7</v>
      </c>
    </row>
    <row r="50" spans="1:27" ht="15">
      <c r="A50" s="81">
        <v>44</v>
      </c>
      <c r="B50" s="29" t="s">
        <v>29</v>
      </c>
      <c r="C50" s="30" t="s">
        <v>68</v>
      </c>
      <c r="D50" s="50">
        <v>5</v>
      </c>
      <c r="E50" s="51">
        <v>4</v>
      </c>
      <c r="F50" s="51">
        <v>4</v>
      </c>
      <c r="G50" s="51">
        <v>5</v>
      </c>
      <c r="H50" s="51">
        <v>5</v>
      </c>
      <c r="I50" s="51">
        <v>3</v>
      </c>
      <c r="J50" s="51">
        <v>5</v>
      </c>
      <c r="K50" s="51">
        <v>5</v>
      </c>
      <c r="L50" s="51">
        <v>4</v>
      </c>
      <c r="M50" s="46">
        <f t="shared" si="5"/>
        <v>40</v>
      </c>
      <c r="N50" s="51">
        <v>6</v>
      </c>
      <c r="O50" s="51">
        <v>5</v>
      </c>
      <c r="P50" s="51">
        <v>4</v>
      </c>
      <c r="Q50" s="51">
        <v>3</v>
      </c>
      <c r="R50" s="51">
        <v>4</v>
      </c>
      <c r="S50" s="51">
        <v>4</v>
      </c>
      <c r="T50" s="51">
        <v>4</v>
      </c>
      <c r="U50" s="51">
        <v>3</v>
      </c>
      <c r="V50" s="51">
        <v>4</v>
      </c>
      <c r="W50" s="86">
        <f t="shared" si="9"/>
        <v>37</v>
      </c>
      <c r="X50" s="83">
        <v>75</v>
      </c>
      <c r="Y50" s="92">
        <f t="shared" si="7"/>
        <v>77</v>
      </c>
      <c r="Z50" s="49">
        <f t="shared" si="6"/>
        <v>152</v>
      </c>
      <c r="AA50" s="59">
        <f t="shared" si="8"/>
        <v>8</v>
      </c>
    </row>
    <row r="51" spans="1:27" ht="15">
      <c r="A51" s="81">
        <v>44</v>
      </c>
      <c r="B51" s="29" t="s">
        <v>32</v>
      </c>
      <c r="C51" s="30" t="s">
        <v>71</v>
      </c>
      <c r="D51" s="53">
        <v>4</v>
      </c>
      <c r="E51" s="54">
        <v>5</v>
      </c>
      <c r="F51" s="54">
        <v>4</v>
      </c>
      <c r="G51" s="54">
        <v>4</v>
      </c>
      <c r="H51" s="54">
        <v>4</v>
      </c>
      <c r="I51" s="54">
        <v>4</v>
      </c>
      <c r="J51" s="54">
        <v>3</v>
      </c>
      <c r="K51" s="54">
        <v>5</v>
      </c>
      <c r="L51" s="54">
        <v>4</v>
      </c>
      <c r="M51" s="46">
        <f t="shared" si="5"/>
        <v>37</v>
      </c>
      <c r="N51" s="54">
        <v>4</v>
      </c>
      <c r="O51" s="54">
        <v>3</v>
      </c>
      <c r="P51" s="54">
        <v>4</v>
      </c>
      <c r="Q51" s="54">
        <v>3</v>
      </c>
      <c r="R51" s="54">
        <v>5</v>
      </c>
      <c r="S51" s="54">
        <v>4</v>
      </c>
      <c r="T51" s="54">
        <v>4</v>
      </c>
      <c r="U51" s="54">
        <v>3</v>
      </c>
      <c r="V51" s="54">
        <v>5</v>
      </c>
      <c r="W51" s="86">
        <f t="shared" si="9"/>
        <v>35</v>
      </c>
      <c r="X51" s="83">
        <v>80</v>
      </c>
      <c r="Y51" s="92">
        <f t="shared" si="7"/>
        <v>72</v>
      </c>
      <c r="Z51" s="49">
        <f t="shared" si="6"/>
        <v>152</v>
      </c>
      <c r="AA51" s="45">
        <f t="shared" si="8"/>
        <v>8</v>
      </c>
    </row>
    <row r="52" spans="1:27" ht="15">
      <c r="A52" s="81">
        <v>44</v>
      </c>
      <c r="B52" s="29" t="s">
        <v>147</v>
      </c>
      <c r="C52" s="30" t="s">
        <v>148</v>
      </c>
      <c r="D52" s="50">
        <v>5</v>
      </c>
      <c r="E52" s="51">
        <v>4</v>
      </c>
      <c r="F52" s="51">
        <v>3</v>
      </c>
      <c r="G52" s="51">
        <v>6</v>
      </c>
      <c r="H52" s="51">
        <v>4</v>
      </c>
      <c r="I52" s="51">
        <v>4</v>
      </c>
      <c r="J52" s="51">
        <v>3</v>
      </c>
      <c r="K52" s="51">
        <v>5</v>
      </c>
      <c r="L52" s="51">
        <v>5</v>
      </c>
      <c r="M52" s="46">
        <f t="shared" si="5"/>
        <v>39</v>
      </c>
      <c r="N52" s="56">
        <v>4</v>
      </c>
      <c r="O52" s="56">
        <v>5</v>
      </c>
      <c r="P52" s="56">
        <v>5</v>
      </c>
      <c r="Q52" s="56">
        <v>3</v>
      </c>
      <c r="R52" s="56">
        <v>5</v>
      </c>
      <c r="S52" s="56">
        <v>5</v>
      </c>
      <c r="T52" s="56">
        <v>4</v>
      </c>
      <c r="U52" s="56">
        <v>3</v>
      </c>
      <c r="V52" s="56">
        <v>4</v>
      </c>
      <c r="W52" s="86">
        <f t="shared" si="9"/>
        <v>38</v>
      </c>
      <c r="X52" s="83">
        <v>75</v>
      </c>
      <c r="Y52" s="92">
        <f t="shared" si="7"/>
        <v>77</v>
      </c>
      <c r="Z52" s="49">
        <f t="shared" si="6"/>
        <v>152</v>
      </c>
      <c r="AA52" s="45">
        <f t="shared" si="8"/>
        <v>8</v>
      </c>
    </row>
    <row r="53" spans="1:27" ht="15">
      <c r="A53" s="81">
        <v>44</v>
      </c>
      <c r="B53" s="29" t="s">
        <v>19</v>
      </c>
      <c r="C53" s="30" t="s">
        <v>58</v>
      </c>
      <c r="D53" s="53">
        <v>5</v>
      </c>
      <c r="E53" s="54">
        <v>4</v>
      </c>
      <c r="F53" s="54">
        <v>3</v>
      </c>
      <c r="G53" s="54">
        <v>5</v>
      </c>
      <c r="H53" s="54">
        <v>4</v>
      </c>
      <c r="I53" s="54">
        <v>4</v>
      </c>
      <c r="J53" s="54">
        <v>3</v>
      </c>
      <c r="K53" s="54">
        <v>6</v>
      </c>
      <c r="L53" s="54">
        <v>4</v>
      </c>
      <c r="M53" s="46">
        <f t="shared" si="5"/>
        <v>38</v>
      </c>
      <c r="N53" s="54">
        <v>5</v>
      </c>
      <c r="O53" s="54">
        <v>4</v>
      </c>
      <c r="P53" s="54">
        <v>5</v>
      </c>
      <c r="Q53" s="54">
        <v>3</v>
      </c>
      <c r="R53" s="54">
        <v>7</v>
      </c>
      <c r="S53" s="54">
        <v>4</v>
      </c>
      <c r="T53" s="54">
        <v>4</v>
      </c>
      <c r="U53" s="54">
        <v>3</v>
      </c>
      <c r="V53" s="54">
        <v>4</v>
      </c>
      <c r="W53" s="86">
        <f t="shared" si="9"/>
        <v>39</v>
      </c>
      <c r="X53" s="83">
        <v>75</v>
      </c>
      <c r="Y53" s="92">
        <f t="shared" si="7"/>
        <v>77</v>
      </c>
      <c r="Z53" s="49">
        <f t="shared" si="6"/>
        <v>152</v>
      </c>
      <c r="AA53" s="45">
        <f t="shared" si="8"/>
        <v>8</v>
      </c>
    </row>
    <row r="54" spans="1:27" ht="15">
      <c r="A54" s="81">
        <v>44</v>
      </c>
      <c r="B54" s="29" t="s">
        <v>133</v>
      </c>
      <c r="C54" s="30" t="s">
        <v>134</v>
      </c>
      <c r="D54" s="53">
        <v>6</v>
      </c>
      <c r="E54" s="54">
        <v>5</v>
      </c>
      <c r="F54" s="54">
        <v>3</v>
      </c>
      <c r="G54" s="54">
        <v>4</v>
      </c>
      <c r="H54" s="54">
        <v>4</v>
      </c>
      <c r="I54" s="54">
        <v>4</v>
      </c>
      <c r="J54" s="54">
        <v>3</v>
      </c>
      <c r="K54" s="54">
        <v>9</v>
      </c>
      <c r="L54" s="54">
        <v>3</v>
      </c>
      <c r="M54" s="46">
        <f t="shared" si="5"/>
        <v>41</v>
      </c>
      <c r="N54" s="54">
        <v>4</v>
      </c>
      <c r="O54" s="54">
        <v>5</v>
      </c>
      <c r="P54" s="54">
        <v>4</v>
      </c>
      <c r="Q54" s="54">
        <v>3</v>
      </c>
      <c r="R54" s="54">
        <v>4</v>
      </c>
      <c r="S54" s="54">
        <v>5</v>
      </c>
      <c r="T54" s="54">
        <v>5</v>
      </c>
      <c r="U54" s="54">
        <v>3</v>
      </c>
      <c r="V54" s="54">
        <v>4</v>
      </c>
      <c r="W54" s="86">
        <f t="shared" si="9"/>
        <v>37</v>
      </c>
      <c r="X54" s="83">
        <v>74</v>
      </c>
      <c r="Y54" s="92">
        <f t="shared" si="7"/>
        <v>78</v>
      </c>
      <c r="Z54" s="49">
        <f t="shared" si="6"/>
        <v>152</v>
      </c>
      <c r="AA54" s="45">
        <f t="shared" si="8"/>
        <v>8</v>
      </c>
    </row>
    <row r="55" spans="1:27" ht="15">
      <c r="A55" s="81">
        <v>49</v>
      </c>
      <c r="B55" s="29" t="s">
        <v>44</v>
      </c>
      <c r="C55" s="30" t="s">
        <v>83</v>
      </c>
      <c r="D55" s="50">
        <v>5</v>
      </c>
      <c r="E55" s="51">
        <v>3</v>
      </c>
      <c r="F55" s="51">
        <v>2</v>
      </c>
      <c r="G55" s="51">
        <v>4</v>
      </c>
      <c r="H55" s="51">
        <v>4</v>
      </c>
      <c r="I55" s="51">
        <v>5</v>
      </c>
      <c r="J55" s="51">
        <v>4</v>
      </c>
      <c r="K55" s="51">
        <v>8</v>
      </c>
      <c r="L55" s="51">
        <v>5</v>
      </c>
      <c r="M55" s="46">
        <f t="shared" si="5"/>
        <v>40</v>
      </c>
      <c r="N55" s="51">
        <v>4</v>
      </c>
      <c r="O55" s="51">
        <v>5</v>
      </c>
      <c r="P55" s="51">
        <v>6</v>
      </c>
      <c r="Q55" s="51">
        <v>3</v>
      </c>
      <c r="R55" s="51">
        <v>5</v>
      </c>
      <c r="S55" s="51">
        <v>4</v>
      </c>
      <c r="T55" s="51">
        <v>4</v>
      </c>
      <c r="U55" s="51">
        <v>3</v>
      </c>
      <c r="V55" s="51">
        <v>4</v>
      </c>
      <c r="W55" s="86">
        <f t="shared" si="9"/>
        <v>38</v>
      </c>
      <c r="X55" s="83">
        <v>75</v>
      </c>
      <c r="Y55" s="92">
        <f t="shared" si="7"/>
        <v>78</v>
      </c>
      <c r="Z55" s="49">
        <f t="shared" si="6"/>
        <v>153</v>
      </c>
      <c r="AA55" s="45">
        <f t="shared" si="8"/>
        <v>9</v>
      </c>
    </row>
    <row r="56" spans="1:27" ht="15">
      <c r="A56" s="81">
        <v>49</v>
      </c>
      <c r="B56" s="29" t="s">
        <v>34</v>
      </c>
      <c r="C56" s="30" t="s">
        <v>73</v>
      </c>
      <c r="D56" s="50">
        <v>5</v>
      </c>
      <c r="E56" s="51">
        <v>3</v>
      </c>
      <c r="F56" s="51">
        <v>3</v>
      </c>
      <c r="G56" s="51">
        <v>5</v>
      </c>
      <c r="H56" s="51">
        <v>4</v>
      </c>
      <c r="I56" s="51">
        <v>4</v>
      </c>
      <c r="J56" s="51">
        <v>4</v>
      </c>
      <c r="K56" s="51">
        <v>6</v>
      </c>
      <c r="L56" s="51">
        <v>4</v>
      </c>
      <c r="M56" s="46">
        <f t="shared" si="5"/>
        <v>38</v>
      </c>
      <c r="N56" s="51">
        <v>4</v>
      </c>
      <c r="O56" s="51">
        <v>5</v>
      </c>
      <c r="P56" s="51">
        <v>4</v>
      </c>
      <c r="Q56" s="51">
        <v>3</v>
      </c>
      <c r="R56" s="51">
        <v>5</v>
      </c>
      <c r="S56" s="51">
        <v>5</v>
      </c>
      <c r="T56" s="51">
        <v>4</v>
      </c>
      <c r="U56" s="51">
        <v>4</v>
      </c>
      <c r="V56" s="51">
        <v>4</v>
      </c>
      <c r="W56" s="86">
        <f t="shared" si="9"/>
        <v>38</v>
      </c>
      <c r="X56" s="83">
        <v>77</v>
      </c>
      <c r="Y56" s="92">
        <f t="shared" si="7"/>
        <v>76</v>
      </c>
      <c r="Z56" s="49">
        <f t="shared" si="6"/>
        <v>153</v>
      </c>
      <c r="AA56" s="59">
        <f t="shared" si="8"/>
        <v>9</v>
      </c>
    </row>
    <row r="57" spans="1:27" ht="15">
      <c r="A57" s="81">
        <v>49</v>
      </c>
      <c r="B57" s="29" t="s">
        <v>159</v>
      </c>
      <c r="C57" s="30" t="s">
        <v>160</v>
      </c>
      <c r="D57" s="50">
        <v>5</v>
      </c>
      <c r="E57" s="51">
        <v>4</v>
      </c>
      <c r="F57" s="51">
        <v>4</v>
      </c>
      <c r="G57" s="51">
        <v>4</v>
      </c>
      <c r="H57" s="51">
        <v>4</v>
      </c>
      <c r="I57" s="51">
        <v>3</v>
      </c>
      <c r="J57" s="51">
        <v>3</v>
      </c>
      <c r="K57" s="51">
        <v>5</v>
      </c>
      <c r="L57" s="51">
        <v>4</v>
      </c>
      <c r="M57" s="46">
        <f t="shared" si="5"/>
        <v>36</v>
      </c>
      <c r="N57" s="51">
        <v>5</v>
      </c>
      <c r="O57" s="51">
        <v>5</v>
      </c>
      <c r="P57" s="51">
        <v>4</v>
      </c>
      <c r="Q57" s="51">
        <v>3</v>
      </c>
      <c r="R57" s="51">
        <v>5</v>
      </c>
      <c r="S57" s="51">
        <v>4</v>
      </c>
      <c r="T57" s="51">
        <v>4</v>
      </c>
      <c r="U57" s="51">
        <v>3</v>
      </c>
      <c r="V57" s="51">
        <v>4</v>
      </c>
      <c r="W57" s="86">
        <f t="shared" si="9"/>
        <v>37</v>
      </c>
      <c r="X57" s="83">
        <v>80</v>
      </c>
      <c r="Y57" s="92">
        <f t="shared" si="7"/>
        <v>73</v>
      </c>
      <c r="Z57" s="49">
        <f t="shared" si="6"/>
        <v>153</v>
      </c>
      <c r="AA57" s="59">
        <f t="shared" si="8"/>
        <v>9</v>
      </c>
    </row>
    <row r="58" spans="1:27" ht="14.25" customHeight="1">
      <c r="A58" s="81">
        <v>49</v>
      </c>
      <c r="B58" s="29" t="s">
        <v>151</v>
      </c>
      <c r="C58" s="30" t="s">
        <v>152</v>
      </c>
      <c r="D58" s="50">
        <v>5</v>
      </c>
      <c r="E58" s="51">
        <v>5</v>
      </c>
      <c r="F58" s="51">
        <v>4</v>
      </c>
      <c r="G58" s="51">
        <v>5</v>
      </c>
      <c r="H58" s="51">
        <v>4</v>
      </c>
      <c r="I58" s="51">
        <v>4</v>
      </c>
      <c r="J58" s="51">
        <v>3</v>
      </c>
      <c r="K58" s="51">
        <v>6</v>
      </c>
      <c r="L58" s="51">
        <v>4</v>
      </c>
      <c r="M58" s="46">
        <f t="shared" si="5"/>
        <v>40</v>
      </c>
      <c r="N58" s="51">
        <v>4</v>
      </c>
      <c r="O58" s="51">
        <v>5</v>
      </c>
      <c r="P58" s="51">
        <v>5</v>
      </c>
      <c r="Q58" s="51">
        <v>3</v>
      </c>
      <c r="R58" s="51">
        <v>5</v>
      </c>
      <c r="S58" s="51">
        <v>5</v>
      </c>
      <c r="T58" s="51">
        <v>5</v>
      </c>
      <c r="U58" s="51">
        <v>4</v>
      </c>
      <c r="V58" s="51">
        <v>4</v>
      </c>
      <c r="W58" s="86">
        <f t="shared" si="9"/>
        <v>40</v>
      </c>
      <c r="X58" s="83">
        <v>73</v>
      </c>
      <c r="Y58" s="92">
        <f t="shared" si="7"/>
        <v>80</v>
      </c>
      <c r="Z58" s="49">
        <f t="shared" si="6"/>
        <v>153</v>
      </c>
      <c r="AA58" s="59">
        <f t="shared" si="8"/>
        <v>9</v>
      </c>
    </row>
    <row r="59" spans="1:27" ht="15">
      <c r="A59" s="81">
        <v>49</v>
      </c>
      <c r="B59" s="29" t="s">
        <v>204</v>
      </c>
      <c r="C59" s="30" t="s">
        <v>205</v>
      </c>
      <c r="D59" s="50">
        <v>6</v>
      </c>
      <c r="E59" s="51">
        <v>4</v>
      </c>
      <c r="F59" s="51">
        <v>4</v>
      </c>
      <c r="G59" s="51">
        <v>4</v>
      </c>
      <c r="H59" s="51">
        <v>4</v>
      </c>
      <c r="I59" s="51">
        <v>3</v>
      </c>
      <c r="J59" s="51">
        <v>3</v>
      </c>
      <c r="K59" s="51">
        <v>5</v>
      </c>
      <c r="L59" s="51">
        <v>4</v>
      </c>
      <c r="M59" s="46">
        <f t="shared" si="5"/>
        <v>37</v>
      </c>
      <c r="N59" s="51">
        <v>4</v>
      </c>
      <c r="O59" s="51">
        <v>4</v>
      </c>
      <c r="P59" s="51">
        <v>4</v>
      </c>
      <c r="Q59" s="51">
        <v>3</v>
      </c>
      <c r="R59" s="51">
        <v>4</v>
      </c>
      <c r="S59" s="51">
        <v>4</v>
      </c>
      <c r="T59" s="51">
        <v>7</v>
      </c>
      <c r="U59" s="51">
        <v>3</v>
      </c>
      <c r="V59" s="51">
        <v>5</v>
      </c>
      <c r="W59" s="86">
        <f t="shared" si="9"/>
        <v>38</v>
      </c>
      <c r="X59" s="83">
        <v>78</v>
      </c>
      <c r="Y59" s="93">
        <f t="shared" si="7"/>
        <v>75</v>
      </c>
      <c r="Z59" s="48">
        <f t="shared" si="6"/>
        <v>153</v>
      </c>
      <c r="AA59" s="60">
        <f t="shared" si="8"/>
        <v>9</v>
      </c>
    </row>
    <row r="60" spans="1:27" ht="15">
      <c r="A60" s="81">
        <v>49</v>
      </c>
      <c r="B60" s="29" t="s">
        <v>103</v>
      </c>
      <c r="C60" s="30" t="s">
        <v>104</v>
      </c>
      <c r="D60" s="20">
        <v>5</v>
      </c>
      <c r="E60" s="16">
        <v>4</v>
      </c>
      <c r="F60" s="16">
        <v>3</v>
      </c>
      <c r="G60" s="16">
        <v>6</v>
      </c>
      <c r="H60" s="16">
        <v>4</v>
      </c>
      <c r="I60" s="16">
        <v>4</v>
      </c>
      <c r="J60" s="16">
        <v>3</v>
      </c>
      <c r="K60" s="16">
        <v>4</v>
      </c>
      <c r="L60" s="16">
        <v>4</v>
      </c>
      <c r="M60" s="46">
        <f t="shared" si="5"/>
        <v>37</v>
      </c>
      <c r="N60" s="16">
        <v>4</v>
      </c>
      <c r="O60" s="16">
        <v>5</v>
      </c>
      <c r="P60" s="16">
        <v>5</v>
      </c>
      <c r="Q60" s="16">
        <v>3</v>
      </c>
      <c r="R60" s="16">
        <v>4</v>
      </c>
      <c r="S60" s="16">
        <v>5</v>
      </c>
      <c r="T60" s="16">
        <v>5</v>
      </c>
      <c r="U60" s="16">
        <v>4</v>
      </c>
      <c r="V60" s="16">
        <v>5</v>
      </c>
      <c r="W60" s="86">
        <f t="shared" si="9"/>
        <v>40</v>
      </c>
      <c r="X60" s="83">
        <v>76</v>
      </c>
      <c r="Y60" s="92">
        <f t="shared" si="7"/>
        <v>77</v>
      </c>
      <c r="Z60" s="46">
        <f t="shared" si="6"/>
        <v>153</v>
      </c>
      <c r="AA60" s="45">
        <f t="shared" si="8"/>
        <v>9</v>
      </c>
    </row>
    <row r="61" spans="1:27" ht="14.25" customHeight="1">
      <c r="A61" s="58">
        <v>55</v>
      </c>
      <c r="B61" s="29" t="s">
        <v>25</v>
      </c>
      <c r="C61" s="30" t="s">
        <v>64</v>
      </c>
      <c r="D61" s="50">
        <v>5</v>
      </c>
      <c r="E61" s="51">
        <v>6</v>
      </c>
      <c r="F61" s="51">
        <v>4</v>
      </c>
      <c r="G61" s="51">
        <v>5</v>
      </c>
      <c r="H61" s="51">
        <v>4</v>
      </c>
      <c r="I61" s="51">
        <v>4</v>
      </c>
      <c r="J61" s="51">
        <v>2</v>
      </c>
      <c r="K61" s="51">
        <v>6</v>
      </c>
      <c r="L61" s="51">
        <v>4</v>
      </c>
      <c r="M61" s="46">
        <f t="shared" si="5"/>
        <v>40</v>
      </c>
      <c r="N61" s="51">
        <v>4</v>
      </c>
      <c r="O61" s="51">
        <v>5</v>
      </c>
      <c r="P61" s="51">
        <v>4</v>
      </c>
      <c r="Q61" s="51">
        <v>3</v>
      </c>
      <c r="R61" s="51">
        <v>5</v>
      </c>
      <c r="S61" s="51">
        <v>5</v>
      </c>
      <c r="T61" s="51">
        <v>4</v>
      </c>
      <c r="U61" s="51">
        <v>5</v>
      </c>
      <c r="V61" s="51">
        <v>4</v>
      </c>
      <c r="W61" s="86">
        <f t="shared" si="9"/>
        <v>39</v>
      </c>
      <c r="X61" s="83">
        <v>75</v>
      </c>
      <c r="Y61" s="92">
        <f t="shared" si="7"/>
        <v>79</v>
      </c>
      <c r="Z61" s="46">
        <f t="shared" si="6"/>
        <v>154</v>
      </c>
      <c r="AA61" s="59">
        <f t="shared" si="8"/>
        <v>10</v>
      </c>
    </row>
    <row r="62" spans="1:27" s="2" customFormat="1" ht="15">
      <c r="A62" s="58">
        <v>55</v>
      </c>
      <c r="B62" s="29" t="s">
        <v>109</v>
      </c>
      <c r="C62" s="30" t="s">
        <v>110</v>
      </c>
      <c r="D62" s="50">
        <v>6</v>
      </c>
      <c r="E62" s="51">
        <v>3</v>
      </c>
      <c r="F62" s="51">
        <v>3</v>
      </c>
      <c r="G62" s="51">
        <v>6</v>
      </c>
      <c r="H62" s="51">
        <v>3</v>
      </c>
      <c r="I62" s="51">
        <v>5</v>
      </c>
      <c r="J62" s="51">
        <v>3</v>
      </c>
      <c r="K62" s="51">
        <v>6</v>
      </c>
      <c r="L62" s="51">
        <v>5</v>
      </c>
      <c r="M62" s="46">
        <f t="shared" si="5"/>
        <v>40</v>
      </c>
      <c r="N62" s="97">
        <v>3</v>
      </c>
      <c r="O62" s="97">
        <v>5</v>
      </c>
      <c r="P62" s="97">
        <v>5</v>
      </c>
      <c r="Q62" s="97">
        <v>3</v>
      </c>
      <c r="R62" s="97">
        <v>5</v>
      </c>
      <c r="S62" s="97">
        <v>5</v>
      </c>
      <c r="T62" s="97">
        <v>5</v>
      </c>
      <c r="U62" s="97">
        <v>3</v>
      </c>
      <c r="V62" s="97">
        <v>4</v>
      </c>
      <c r="W62" s="86">
        <f t="shared" si="9"/>
        <v>38</v>
      </c>
      <c r="X62" s="83">
        <v>76</v>
      </c>
      <c r="Y62" s="94">
        <f t="shared" si="7"/>
        <v>78</v>
      </c>
      <c r="Z62" s="49">
        <f t="shared" si="6"/>
        <v>154</v>
      </c>
      <c r="AA62" s="61">
        <f t="shared" si="8"/>
        <v>10</v>
      </c>
    </row>
    <row r="63" spans="1:27" s="2" customFormat="1" ht="15">
      <c r="A63" s="58">
        <v>55</v>
      </c>
      <c r="B63" s="29" t="s">
        <v>20</v>
      </c>
      <c r="C63" s="30" t="s">
        <v>59</v>
      </c>
      <c r="D63" s="50">
        <v>5</v>
      </c>
      <c r="E63" s="51">
        <v>4</v>
      </c>
      <c r="F63" s="51">
        <v>3</v>
      </c>
      <c r="G63" s="51">
        <v>5</v>
      </c>
      <c r="H63" s="51">
        <v>6</v>
      </c>
      <c r="I63" s="51">
        <v>5</v>
      </c>
      <c r="J63" s="51">
        <v>3</v>
      </c>
      <c r="K63" s="51">
        <v>5</v>
      </c>
      <c r="L63" s="51">
        <v>4</v>
      </c>
      <c r="M63" s="46">
        <f t="shared" si="5"/>
        <v>40</v>
      </c>
      <c r="N63" s="51">
        <v>4</v>
      </c>
      <c r="O63" s="51">
        <v>6</v>
      </c>
      <c r="P63" s="51">
        <v>5</v>
      </c>
      <c r="Q63" s="51">
        <v>3</v>
      </c>
      <c r="R63" s="51">
        <v>6</v>
      </c>
      <c r="S63" s="51">
        <v>3</v>
      </c>
      <c r="T63" s="51">
        <v>4</v>
      </c>
      <c r="U63" s="51">
        <v>3</v>
      </c>
      <c r="V63" s="51">
        <v>4</v>
      </c>
      <c r="W63" s="86">
        <f t="shared" si="9"/>
        <v>38</v>
      </c>
      <c r="X63" s="83">
        <v>76</v>
      </c>
      <c r="Y63" s="92">
        <f t="shared" si="7"/>
        <v>78</v>
      </c>
      <c r="Z63" s="46">
        <f t="shared" si="6"/>
        <v>154</v>
      </c>
      <c r="AA63" s="45">
        <f t="shared" si="8"/>
        <v>10</v>
      </c>
    </row>
    <row r="64" spans="1:27" ht="15">
      <c r="A64" s="58">
        <v>55</v>
      </c>
      <c r="B64" s="29" t="s">
        <v>149</v>
      </c>
      <c r="C64" s="30" t="s">
        <v>150</v>
      </c>
      <c r="D64" s="53">
        <v>5</v>
      </c>
      <c r="E64" s="54">
        <v>4</v>
      </c>
      <c r="F64" s="54">
        <v>3</v>
      </c>
      <c r="G64" s="54">
        <v>5</v>
      </c>
      <c r="H64" s="54">
        <v>4</v>
      </c>
      <c r="I64" s="54">
        <v>4</v>
      </c>
      <c r="J64" s="54">
        <v>2</v>
      </c>
      <c r="K64" s="54">
        <v>4</v>
      </c>
      <c r="L64" s="54">
        <v>5</v>
      </c>
      <c r="M64" s="46">
        <f t="shared" si="5"/>
        <v>36</v>
      </c>
      <c r="N64" s="54">
        <v>4</v>
      </c>
      <c r="O64" s="54">
        <v>5</v>
      </c>
      <c r="P64" s="54">
        <v>9</v>
      </c>
      <c r="Q64" s="54">
        <v>2</v>
      </c>
      <c r="R64" s="54">
        <v>4</v>
      </c>
      <c r="S64" s="54">
        <v>4</v>
      </c>
      <c r="T64" s="54">
        <v>5</v>
      </c>
      <c r="U64" s="54">
        <v>3</v>
      </c>
      <c r="V64" s="54">
        <v>5</v>
      </c>
      <c r="W64" s="86">
        <f t="shared" si="9"/>
        <v>41</v>
      </c>
      <c r="X64" s="83">
        <v>77</v>
      </c>
      <c r="Y64" s="92">
        <f t="shared" si="7"/>
        <v>77</v>
      </c>
      <c r="Z64" s="46">
        <f t="shared" si="6"/>
        <v>154</v>
      </c>
      <c r="AA64" s="59">
        <f t="shared" si="8"/>
        <v>10</v>
      </c>
    </row>
    <row r="65" spans="1:27" ht="15">
      <c r="A65" s="58">
        <v>55</v>
      </c>
      <c r="B65" s="29" t="s">
        <v>24</v>
      </c>
      <c r="C65" s="30" t="s">
        <v>63</v>
      </c>
      <c r="D65" s="50">
        <v>5</v>
      </c>
      <c r="E65" s="51">
        <v>4</v>
      </c>
      <c r="F65" s="51">
        <v>3</v>
      </c>
      <c r="G65" s="51">
        <v>5</v>
      </c>
      <c r="H65" s="51">
        <v>4</v>
      </c>
      <c r="I65" s="51">
        <v>4</v>
      </c>
      <c r="J65" s="51">
        <v>3</v>
      </c>
      <c r="K65" s="51">
        <v>5</v>
      </c>
      <c r="L65" s="51">
        <v>5</v>
      </c>
      <c r="M65" s="46">
        <f t="shared" si="5"/>
        <v>38</v>
      </c>
      <c r="N65" s="51">
        <v>4</v>
      </c>
      <c r="O65" s="51">
        <v>5</v>
      </c>
      <c r="P65" s="51">
        <v>4</v>
      </c>
      <c r="Q65" s="51">
        <v>3</v>
      </c>
      <c r="R65" s="51">
        <v>4</v>
      </c>
      <c r="S65" s="51">
        <v>4</v>
      </c>
      <c r="T65" s="51">
        <v>4</v>
      </c>
      <c r="U65" s="51">
        <v>4</v>
      </c>
      <c r="V65" s="51">
        <v>4</v>
      </c>
      <c r="W65" s="86">
        <f t="shared" si="9"/>
        <v>36</v>
      </c>
      <c r="X65" s="83">
        <v>80</v>
      </c>
      <c r="Y65" s="92">
        <f t="shared" si="7"/>
        <v>74</v>
      </c>
      <c r="Z65" s="46">
        <f t="shared" si="6"/>
        <v>154</v>
      </c>
      <c r="AA65" s="59">
        <f t="shared" si="8"/>
        <v>10</v>
      </c>
    </row>
    <row r="66" spans="1:27" ht="15">
      <c r="A66" s="58">
        <v>55</v>
      </c>
      <c r="B66" s="29" t="s">
        <v>105</v>
      </c>
      <c r="C66" s="30" t="s">
        <v>106</v>
      </c>
      <c r="D66" s="53">
        <v>5</v>
      </c>
      <c r="E66" s="54">
        <v>4</v>
      </c>
      <c r="F66" s="54">
        <v>3</v>
      </c>
      <c r="G66" s="54">
        <v>3</v>
      </c>
      <c r="H66" s="54">
        <v>4</v>
      </c>
      <c r="I66" s="54">
        <v>4</v>
      </c>
      <c r="J66" s="54">
        <v>4</v>
      </c>
      <c r="K66" s="54">
        <v>5</v>
      </c>
      <c r="L66" s="54">
        <v>4</v>
      </c>
      <c r="M66" s="46">
        <f t="shared" si="5"/>
        <v>36</v>
      </c>
      <c r="N66" s="54">
        <v>4</v>
      </c>
      <c r="O66" s="54">
        <v>5</v>
      </c>
      <c r="P66" s="54">
        <v>6</v>
      </c>
      <c r="Q66" s="54">
        <v>3</v>
      </c>
      <c r="R66" s="54">
        <v>6</v>
      </c>
      <c r="S66" s="54">
        <v>5</v>
      </c>
      <c r="T66" s="54">
        <v>4</v>
      </c>
      <c r="U66" s="54">
        <v>4</v>
      </c>
      <c r="V66" s="54">
        <v>4</v>
      </c>
      <c r="W66" s="86">
        <f t="shared" si="9"/>
        <v>41</v>
      </c>
      <c r="X66" s="83">
        <v>77</v>
      </c>
      <c r="Y66" s="92">
        <f t="shared" si="7"/>
        <v>77</v>
      </c>
      <c r="Z66" s="46">
        <f t="shared" si="6"/>
        <v>154</v>
      </c>
      <c r="AA66" s="45">
        <f t="shared" si="8"/>
        <v>10</v>
      </c>
    </row>
    <row r="67" spans="1:27" ht="15.75" thickBot="1">
      <c r="A67" s="96">
        <v>55</v>
      </c>
      <c r="B67" s="104" t="s">
        <v>48</v>
      </c>
      <c r="C67" s="105" t="s">
        <v>87</v>
      </c>
      <c r="D67" s="64">
        <v>6</v>
      </c>
      <c r="E67" s="65">
        <v>4</v>
      </c>
      <c r="F67" s="65">
        <v>4</v>
      </c>
      <c r="G67" s="65">
        <v>5</v>
      </c>
      <c r="H67" s="65">
        <v>4</v>
      </c>
      <c r="I67" s="65">
        <v>5</v>
      </c>
      <c r="J67" s="65">
        <v>4</v>
      </c>
      <c r="K67" s="65">
        <v>5</v>
      </c>
      <c r="L67" s="65">
        <v>5</v>
      </c>
      <c r="M67" s="66">
        <f t="shared" si="5"/>
        <v>42</v>
      </c>
      <c r="N67" s="65">
        <v>3</v>
      </c>
      <c r="O67" s="65">
        <v>5</v>
      </c>
      <c r="P67" s="65">
        <v>4</v>
      </c>
      <c r="Q67" s="65">
        <v>2</v>
      </c>
      <c r="R67" s="65">
        <v>6</v>
      </c>
      <c r="S67" s="65">
        <v>3</v>
      </c>
      <c r="T67" s="65">
        <v>4</v>
      </c>
      <c r="U67" s="65">
        <v>3</v>
      </c>
      <c r="V67" s="65">
        <v>5</v>
      </c>
      <c r="W67" s="87">
        <f t="shared" si="9"/>
        <v>35</v>
      </c>
      <c r="X67" s="106">
        <v>77</v>
      </c>
      <c r="Y67" s="95">
        <f t="shared" si="7"/>
        <v>77</v>
      </c>
      <c r="Z67" s="66">
        <f t="shared" si="6"/>
        <v>154</v>
      </c>
      <c r="AA67" s="98">
        <f t="shared" si="8"/>
        <v>10</v>
      </c>
    </row>
    <row r="68" spans="1:27" ht="15">
      <c r="A68" s="81">
        <v>62</v>
      </c>
      <c r="B68" s="35" t="s">
        <v>27</v>
      </c>
      <c r="C68" s="36" t="s">
        <v>66</v>
      </c>
      <c r="D68" s="100">
        <v>7</v>
      </c>
      <c r="E68" s="102">
        <v>4</v>
      </c>
      <c r="F68" s="102">
        <v>3</v>
      </c>
      <c r="G68" s="102">
        <v>7</v>
      </c>
      <c r="H68" s="102">
        <v>4</v>
      </c>
      <c r="I68" s="102">
        <v>4</v>
      </c>
      <c r="J68" s="102">
        <v>3</v>
      </c>
      <c r="K68" s="102">
        <v>5</v>
      </c>
      <c r="L68" s="102">
        <v>5</v>
      </c>
      <c r="M68" s="49">
        <f t="shared" si="5"/>
        <v>42</v>
      </c>
      <c r="N68" s="102">
        <v>5</v>
      </c>
      <c r="O68" s="102">
        <v>4</v>
      </c>
      <c r="P68" s="102">
        <v>4</v>
      </c>
      <c r="Q68" s="102">
        <v>2</v>
      </c>
      <c r="R68" s="102">
        <v>6</v>
      </c>
      <c r="S68" s="102">
        <v>4</v>
      </c>
      <c r="T68" s="102">
        <v>4</v>
      </c>
      <c r="U68" s="102">
        <v>3</v>
      </c>
      <c r="V68" s="102">
        <v>4</v>
      </c>
      <c r="W68" s="88">
        <f t="shared" si="9"/>
        <v>36</v>
      </c>
      <c r="X68" s="103">
        <v>77</v>
      </c>
      <c r="Y68" s="94">
        <f t="shared" si="7"/>
        <v>78</v>
      </c>
      <c r="Z68" s="49">
        <f t="shared" si="6"/>
        <v>155</v>
      </c>
      <c r="AA68" s="61">
        <f t="shared" si="8"/>
        <v>11</v>
      </c>
    </row>
    <row r="69" spans="1:27" ht="15">
      <c r="A69" s="81">
        <v>62</v>
      </c>
      <c r="B69" s="29" t="s">
        <v>123</v>
      </c>
      <c r="C69" s="30" t="s">
        <v>124</v>
      </c>
      <c r="D69" s="50">
        <v>6</v>
      </c>
      <c r="E69" s="51">
        <v>4</v>
      </c>
      <c r="F69" s="51">
        <v>3</v>
      </c>
      <c r="G69" s="51">
        <v>4</v>
      </c>
      <c r="H69" s="51">
        <v>5</v>
      </c>
      <c r="I69" s="51">
        <v>4</v>
      </c>
      <c r="J69" s="51">
        <v>6</v>
      </c>
      <c r="K69" s="51">
        <v>6</v>
      </c>
      <c r="L69" s="51">
        <v>5</v>
      </c>
      <c r="M69" s="46">
        <f aca="true" t="shared" si="10" ref="M69:M100">SUM(D69:L69)</f>
        <v>43</v>
      </c>
      <c r="N69" s="51">
        <v>4</v>
      </c>
      <c r="O69" s="51">
        <v>5</v>
      </c>
      <c r="P69" s="51">
        <v>5</v>
      </c>
      <c r="Q69" s="51">
        <v>3</v>
      </c>
      <c r="R69" s="51">
        <v>5</v>
      </c>
      <c r="S69" s="51">
        <v>4</v>
      </c>
      <c r="T69" s="51">
        <v>4</v>
      </c>
      <c r="U69" s="51">
        <v>3</v>
      </c>
      <c r="V69" s="51">
        <v>4</v>
      </c>
      <c r="W69" s="86">
        <f t="shared" si="9"/>
        <v>37</v>
      </c>
      <c r="X69" s="83">
        <v>75</v>
      </c>
      <c r="Y69" s="92">
        <f t="shared" si="7"/>
        <v>80</v>
      </c>
      <c r="Z69" s="46">
        <f t="shared" si="6"/>
        <v>155</v>
      </c>
      <c r="AA69" s="59">
        <f t="shared" si="8"/>
        <v>11</v>
      </c>
    </row>
    <row r="70" spans="1:27" ht="15">
      <c r="A70" s="81">
        <v>62</v>
      </c>
      <c r="B70" s="29" t="s">
        <v>107</v>
      </c>
      <c r="C70" s="30" t="s">
        <v>108</v>
      </c>
      <c r="D70" s="57">
        <v>5</v>
      </c>
      <c r="E70" s="58">
        <v>4</v>
      </c>
      <c r="F70" s="58">
        <v>4</v>
      </c>
      <c r="G70" s="58">
        <v>5</v>
      </c>
      <c r="H70" s="58">
        <v>4</v>
      </c>
      <c r="I70" s="58">
        <v>4</v>
      </c>
      <c r="J70" s="58">
        <v>3</v>
      </c>
      <c r="K70" s="58">
        <v>5</v>
      </c>
      <c r="L70" s="58">
        <v>4</v>
      </c>
      <c r="M70" s="46">
        <f t="shared" si="10"/>
        <v>38</v>
      </c>
      <c r="N70" s="58">
        <v>4</v>
      </c>
      <c r="O70" s="58">
        <v>5</v>
      </c>
      <c r="P70" s="58">
        <v>5</v>
      </c>
      <c r="Q70" s="58">
        <v>3</v>
      </c>
      <c r="R70" s="58">
        <v>6</v>
      </c>
      <c r="S70" s="58">
        <v>4</v>
      </c>
      <c r="T70" s="58">
        <v>4</v>
      </c>
      <c r="U70" s="58">
        <v>3</v>
      </c>
      <c r="V70" s="58">
        <v>4</v>
      </c>
      <c r="W70" s="86">
        <f t="shared" si="9"/>
        <v>38</v>
      </c>
      <c r="X70" s="83">
        <v>79</v>
      </c>
      <c r="Y70" s="92">
        <f t="shared" si="7"/>
        <v>76</v>
      </c>
      <c r="Z70" s="46">
        <f aca="true" t="shared" si="11" ref="Z70:Z101">SUM(X70+Y70)</f>
        <v>155</v>
      </c>
      <c r="AA70" s="45">
        <f t="shared" si="8"/>
        <v>11</v>
      </c>
    </row>
    <row r="71" spans="1:27" ht="15">
      <c r="A71" s="81">
        <v>62</v>
      </c>
      <c r="B71" s="29" t="s">
        <v>17</v>
      </c>
      <c r="C71" s="30" t="s">
        <v>56</v>
      </c>
      <c r="D71" s="54">
        <v>6</v>
      </c>
      <c r="E71" s="54">
        <v>5</v>
      </c>
      <c r="F71" s="54">
        <v>3</v>
      </c>
      <c r="G71" s="54">
        <v>4</v>
      </c>
      <c r="H71" s="54">
        <v>4</v>
      </c>
      <c r="I71" s="54">
        <v>4</v>
      </c>
      <c r="J71" s="54">
        <v>3</v>
      </c>
      <c r="K71" s="54">
        <v>5</v>
      </c>
      <c r="L71" s="54">
        <v>5</v>
      </c>
      <c r="M71" s="46">
        <f t="shared" si="10"/>
        <v>39</v>
      </c>
      <c r="N71" s="54">
        <v>5</v>
      </c>
      <c r="O71" s="54">
        <v>6</v>
      </c>
      <c r="P71" s="54">
        <v>4</v>
      </c>
      <c r="Q71" s="54">
        <v>3</v>
      </c>
      <c r="R71" s="54">
        <v>6</v>
      </c>
      <c r="S71" s="54">
        <v>3</v>
      </c>
      <c r="T71" s="54">
        <v>4</v>
      </c>
      <c r="U71" s="54">
        <v>3</v>
      </c>
      <c r="V71" s="54">
        <v>4</v>
      </c>
      <c r="W71" s="44">
        <f t="shared" si="9"/>
        <v>38</v>
      </c>
      <c r="X71" s="83">
        <v>78</v>
      </c>
      <c r="Y71" s="46">
        <f aca="true" t="shared" si="12" ref="Y71:Y102">M71+W71</f>
        <v>77</v>
      </c>
      <c r="Z71" s="46">
        <f t="shared" si="11"/>
        <v>155</v>
      </c>
      <c r="AA71" s="45">
        <f aca="true" t="shared" si="13" ref="AA71:AA102">SUM(Z71-144)</f>
        <v>11</v>
      </c>
    </row>
    <row r="72" spans="1:27" ht="15">
      <c r="A72" s="81">
        <v>62</v>
      </c>
      <c r="B72" s="29" t="s">
        <v>230</v>
      </c>
      <c r="C72" s="30" t="s">
        <v>231</v>
      </c>
      <c r="D72" s="100">
        <v>5</v>
      </c>
      <c r="E72" s="102">
        <v>7</v>
      </c>
      <c r="F72" s="102">
        <v>4</v>
      </c>
      <c r="G72" s="102">
        <v>4</v>
      </c>
      <c r="H72" s="102">
        <v>4</v>
      </c>
      <c r="I72" s="102">
        <v>3</v>
      </c>
      <c r="J72" s="102">
        <v>3</v>
      </c>
      <c r="K72" s="102">
        <v>7</v>
      </c>
      <c r="L72" s="102">
        <v>5</v>
      </c>
      <c r="M72" s="49">
        <f t="shared" si="10"/>
        <v>42</v>
      </c>
      <c r="N72" s="102">
        <v>4</v>
      </c>
      <c r="O72" s="102">
        <v>4</v>
      </c>
      <c r="P72" s="102">
        <v>4</v>
      </c>
      <c r="Q72" s="102">
        <v>2</v>
      </c>
      <c r="R72" s="102">
        <v>4</v>
      </c>
      <c r="S72" s="102">
        <v>4</v>
      </c>
      <c r="T72" s="102">
        <v>5</v>
      </c>
      <c r="U72" s="102">
        <v>3</v>
      </c>
      <c r="V72" s="102">
        <v>4</v>
      </c>
      <c r="W72" s="88">
        <f t="shared" si="9"/>
        <v>34</v>
      </c>
      <c r="X72" s="103">
        <v>79</v>
      </c>
      <c r="Y72" s="94">
        <f t="shared" si="12"/>
        <v>76</v>
      </c>
      <c r="Z72" s="49">
        <f t="shared" si="11"/>
        <v>155</v>
      </c>
      <c r="AA72" s="61">
        <f t="shared" si="13"/>
        <v>11</v>
      </c>
    </row>
    <row r="73" spans="1:27" ht="15">
      <c r="A73" s="58">
        <v>62</v>
      </c>
      <c r="B73" s="29" t="s">
        <v>23</v>
      </c>
      <c r="C73" s="30" t="s">
        <v>62</v>
      </c>
      <c r="D73" s="54">
        <v>5</v>
      </c>
      <c r="E73" s="54">
        <v>3</v>
      </c>
      <c r="F73" s="54">
        <v>3</v>
      </c>
      <c r="G73" s="54">
        <v>4</v>
      </c>
      <c r="H73" s="54">
        <v>4</v>
      </c>
      <c r="I73" s="54">
        <v>4</v>
      </c>
      <c r="J73" s="54">
        <v>3</v>
      </c>
      <c r="K73" s="54">
        <v>8</v>
      </c>
      <c r="L73" s="54">
        <v>5</v>
      </c>
      <c r="M73" s="46">
        <f t="shared" si="10"/>
        <v>39</v>
      </c>
      <c r="N73" s="54">
        <v>5</v>
      </c>
      <c r="O73" s="54">
        <v>4</v>
      </c>
      <c r="P73" s="54">
        <v>4</v>
      </c>
      <c r="Q73" s="54">
        <v>3</v>
      </c>
      <c r="R73" s="54">
        <v>5</v>
      </c>
      <c r="S73" s="54">
        <v>5</v>
      </c>
      <c r="T73" s="54">
        <v>4</v>
      </c>
      <c r="U73" s="54">
        <v>3</v>
      </c>
      <c r="V73" s="54">
        <v>4</v>
      </c>
      <c r="W73" s="44">
        <f aca="true" t="shared" si="14" ref="W73:W104">SUM(N73:V73)</f>
        <v>37</v>
      </c>
      <c r="X73" s="83">
        <v>79</v>
      </c>
      <c r="Y73" s="46">
        <f t="shared" si="12"/>
        <v>76</v>
      </c>
      <c r="Z73" s="46">
        <f t="shared" si="11"/>
        <v>155</v>
      </c>
      <c r="AA73" s="45">
        <f t="shared" si="13"/>
        <v>11</v>
      </c>
    </row>
    <row r="74" spans="1:27" ht="15">
      <c r="A74" s="81">
        <v>62</v>
      </c>
      <c r="B74" s="29" t="s">
        <v>91</v>
      </c>
      <c r="C74" s="30" t="s">
        <v>92</v>
      </c>
      <c r="D74" s="50">
        <v>5</v>
      </c>
      <c r="E74" s="51">
        <v>7</v>
      </c>
      <c r="F74" s="51">
        <v>4</v>
      </c>
      <c r="G74" s="51">
        <v>6</v>
      </c>
      <c r="H74" s="51">
        <v>4</v>
      </c>
      <c r="I74" s="51">
        <v>4</v>
      </c>
      <c r="J74" s="51">
        <v>3</v>
      </c>
      <c r="K74" s="51">
        <v>5</v>
      </c>
      <c r="L74" s="51">
        <v>4</v>
      </c>
      <c r="M74" s="46">
        <f t="shared" si="10"/>
        <v>42</v>
      </c>
      <c r="N74" s="51">
        <v>4</v>
      </c>
      <c r="O74" s="51">
        <v>5</v>
      </c>
      <c r="P74" s="51">
        <v>4</v>
      </c>
      <c r="Q74" s="51">
        <v>3</v>
      </c>
      <c r="R74" s="51">
        <v>6</v>
      </c>
      <c r="S74" s="51">
        <v>4</v>
      </c>
      <c r="T74" s="51">
        <v>4</v>
      </c>
      <c r="U74" s="51">
        <v>2</v>
      </c>
      <c r="V74" s="51">
        <v>6</v>
      </c>
      <c r="W74" s="86">
        <f t="shared" si="14"/>
        <v>38</v>
      </c>
      <c r="X74" s="83">
        <v>75</v>
      </c>
      <c r="Y74" s="92">
        <f t="shared" si="12"/>
        <v>80</v>
      </c>
      <c r="Z74" s="49">
        <f t="shared" si="11"/>
        <v>155</v>
      </c>
      <c r="AA74" s="45">
        <f t="shared" si="13"/>
        <v>11</v>
      </c>
    </row>
    <row r="75" spans="1:27" ht="15">
      <c r="A75" s="81">
        <v>62</v>
      </c>
      <c r="B75" s="29" t="s">
        <v>192</v>
      </c>
      <c r="C75" s="30" t="s">
        <v>193</v>
      </c>
      <c r="D75" s="50">
        <v>5</v>
      </c>
      <c r="E75" s="51">
        <v>4</v>
      </c>
      <c r="F75" s="51">
        <v>3</v>
      </c>
      <c r="G75" s="51">
        <v>5</v>
      </c>
      <c r="H75" s="51">
        <v>5</v>
      </c>
      <c r="I75" s="51">
        <v>5</v>
      </c>
      <c r="J75" s="51">
        <v>3</v>
      </c>
      <c r="K75" s="51">
        <v>5</v>
      </c>
      <c r="L75" s="51">
        <v>4</v>
      </c>
      <c r="M75" s="46">
        <f t="shared" si="10"/>
        <v>39</v>
      </c>
      <c r="N75" s="51">
        <v>4</v>
      </c>
      <c r="O75" s="51">
        <v>6</v>
      </c>
      <c r="P75" s="51">
        <v>5</v>
      </c>
      <c r="Q75" s="51">
        <v>3</v>
      </c>
      <c r="R75" s="51">
        <v>5</v>
      </c>
      <c r="S75" s="51">
        <v>5</v>
      </c>
      <c r="T75" s="51">
        <v>5</v>
      </c>
      <c r="U75" s="51">
        <v>3</v>
      </c>
      <c r="V75" s="51">
        <v>4</v>
      </c>
      <c r="W75" s="86">
        <f t="shared" si="14"/>
        <v>40</v>
      </c>
      <c r="X75" s="83">
        <v>76</v>
      </c>
      <c r="Y75" s="92">
        <f t="shared" si="12"/>
        <v>79</v>
      </c>
      <c r="Z75" s="49">
        <f t="shared" si="11"/>
        <v>155</v>
      </c>
      <c r="AA75" s="59">
        <f t="shared" si="13"/>
        <v>11</v>
      </c>
    </row>
    <row r="76" spans="1:27" ht="15">
      <c r="A76" s="81">
        <v>62</v>
      </c>
      <c r="B76" s="29" t="s">
        <v>179</v>
      </c>
      <c r="C76" s="30" t="s">
        <v>180</v>
      </c>
      <c r="D76" s="53">
        <v>5</v>
      </c>
      <c r="E76" s="54">
        <v>5</v>
      </c>
      <c r="F76" s="54">
        <v>4</v>
      </c>
      <c r="G76" s="54">
        <v>4</v>
      </c>
      <c r="H76" s="54">
        <v>4</v>
      </c>
      <c r="I76" s="54">
        <v>5</v>
      </c>
      <c r="J76" s="54">
        <v>3</v>
      </c>
      <c r="K76" s="54">
        <v>6</v>
      </c>
      <c r="L76" s="54">
        <v>4</v>
      </c>
      <c r="M76" s="46">
        <f t="shared" si="10"/>
        <v>40</v>
      </c>
      <c r="N76" s="54">
        <v>4</v>
      </c>
      <c r="O76" s="54">
        <v>5</v>
      </c>
      <c r="P76" s="54">
        <v>6</v>
      </c>
      <c r="Q76" s="54">
        <v>3</v>
      </c>
      <c r="R76" s="54">
        <v>5</v>
      </c>
      <c r="S76" s="54">
        <v>5</v>
      </c>
      <c r="T76" s="54">
        <v>4</v>
      </c>
      <c r="U76" s="54">
        <v>3</v>
      </c>
      <c r="V76" s="54">
        <v>4</v>
      </c>
      <c r="W76" s="86">
        <f t="shared" si="14"/>
        <v>39</v>
      </c>
      <c r="X76" s="83">
        <v>76</v>
      </c>
      <c r="Y76" s="92">
        <f t="shared" si="12"/>
        <v>79</v>
      </c>
      <c r="Z76" s="46">
        <f t="shared" si="11"/>
        <v>155</v>
      </c>
      <c r="AA76" s="59">
        <f t="shared" si="13"/>
        <v>11</v>
      </c>
    </row>
    <row r="77" spans="1:27" ht="15" customHeight="1">
      <c r="A77" s="81">
        <v>62</v>
      </c>
      <c r="B77" s="29" t="s">
        <v>218</v>
      </c>
      <c r="C77" s="30" t="s">
        <v>219</v>
      </c>
      <c r="D77" s="62">
        <v>5</v>
      </c>
      <c r="E77" s="63">
        <v>4</v>
      </c>
      <c r="F77" s="63">
        <v>3</v>
      </c>
      <c r="G77" s="63">
        <v>4</v>
      </c>
      <c r="H77" s="63">
        <v>6</v>
      </c>
      <c r="I77" s="63">
        <v>5</v>
      </c>
      <c r="J77" s="63">
        <v>3</v>
      </c>
      <c r="K77" s="63">
        <v>5</v>
      </c>
      <c r="L77" s="63">
        <v>4</v>
      </c>
      <c r="M77" s="49">
        <f t="shared" si="10"/>
        <v>39</v>
      </c>
      <c r="N77" s="63">
        <v>3</v>
      </c>
      <c r="O77" s="63">
        <v>5</v>
      </c>
      <c r="P77" s="63">
        <v>4</v>
      </c>
      <c r="Q77" s="63">
        <v>3</v>
      </c>
      <c r="R77" s="63">
        <v>5</v>
      </c>
      <c r="S77" s="63">
        <v>4</v>
      </c>
      <c r="T77" s="63">
        <v>4</v>
      </c>
      <c r="U77" s="63">
        <v>4</v>
      </c>
      <c r="V77" s="63">
        <v>6</v>
      </c>
      <c r="W77" s="88">
        <f t="shared" si="14"/>
        <v>38</v>
      </c>
      <c r="X77" s="83">
        <v>78</v>
      </c>
      <c r="Y77" s="94">
        <f t="shared" si="12"/>
        <v>77</v>
      </c>
      <c r="Z77" s="49">
        <f t="shared" si="11"/>
        <v>155</v>
      </c>
      <c r="AA77" s="52">
        <f t="shared" si="13"/>
        <v>11</v>
      </c>
    </row>
    <row r="78" spans="1:27" ht="15" customHeight="1">
      <c r="A78" s="81">
        <v>72</v>
      </c>
      <c r="B78" s="29" t="s">
        <v>14</v>
      </c>
      <c r="C78" s="30" t="s">
        <v>53</v>
      </c>
      <c r="D78" s="53">
        <v>4</v>
      </c>
      <c r="E78" s="54">
        <v>3</v>
      </c>
      <c r="F78" s="54">
        <v>3</v>
      </c>
      <c r="G78" s="54">
        <v>4</v>
      </c>
      <c r="H78" s="54">
        <v>4</v>
      </c>
      <c r="I78" s="54">
        <v>4</v>
      </c>
      <c r="J78" s="54">
        <v>3</v>
      </c>
      <c r="K78" s="54">
        <v>5</v>
      </c>
      <c r="L78" s="54">
        <v>4</v>
      </c>
      <c r="M78" s="46">
        <f t="shared" si="10"/>
        <v>34</v>
      </c>
      <c r="N78" s="54">
        <v>4</v>
      </c>
      <c r="O78" s="54">
        <v>5</v>
      </c>
      <c r="P78" s="54">
        <v>5</v>
      </c>
      <c r="Q78" s="54">
        <v>3</v>
      </c>
      <c r="R78" s="54">
        <v>5</v>
      </c>
      <c r="S78" s="54">
        <v>5</v>
      </c>
      <c r="T78" s="54">
        <v>4</v>
      </c>
      <c r="U78" s="54">
        <v>4</v>
      </c>
      <c r="V78" s="54">
        <v>5</v>
      </c>
      <c r="W78" s="86">
        <f t="shared" si="14"/>
        <v>40</v>
      </c>
      <c r="X78" s="83">
        <v>82</v>
      </c>
      <c r="Y78" s="92">
        <f t="shared" si="12"/>
        <v>74</v>
      </c>
      <c r="Z78" s="49">
        <f t="shared" si="11"/>
        <v>156</v>
      </c>
      <c r="AA78" s="45">
        <f t="shared" si="13"/>
        <v>12</v>
      </c>
    </row>
    <row r="79" spans="1:27" ht="15">
      <c r="A79" s="81">
        <v>72</v>
      </c>
      <c r="B79" s="29" t="s">
        <v>161</v>
      </c>
      <c r="C79" s="30" t="s">
        <v>162</v>
      </c>
      <c r="D79" s="50">
        <v>6</v>
      </c>
      <c r="E79" s="51">
        <v>4</v>
      </c>
      <c r="F79" s="51">
        <v>3</v>
      </c>
      <c r="G79" s="51">
        <v>4</v>
      </c>
      <c r="H79" s="51">
        <v>5</v>
      </c>
      <c r="I79" s="51">
        <v>4</v>
      </c>
      <c r="J79" s="51">
        <v>3</v>
      </c>
      <c r="K79" s="51">
        <v>5</v>
      </c>
      <c r="L79" s="51">
        <v>6</v>
      </c>
      <c r="M79" s="46">
        <f t="shared" si="10"/>
        <v>40</v>
      </c>
      <c r="N79" s="51">
        <v>4</v>
      </c>
      <c r="O79" s="51">
        <v>6</v>
      </c>
      <c r="P79" s="51">
        <v>5</v>
      </c>
      <c r="Q79" s="51">
        <v>3</v>
      </c>
      <c r="R79" s="51">
        <v>5</v>
      </c>
      <c r="S79" s="51">
        <v>3</v>
      </c>
      <c r="T79" s="51">
        <v>5</v>
      </c>
      <c r="U79" s="51">
        <v>3</v>
      </c>
      <c r="V79" s="51">
        <v>4</v>
      </c>
      <c r="W79" s="86">
        <f t="shared" si="14"/>
        <v>38</v>
      </c>
      <c r="X79" s="83">
        <v>78</v>
      </c>
      <c r="Y79" s="92">
        <f t="shared" si="12"/>
        <v>78</v>
      </c>
      <c r="Z79" s="49">
        <f t="shared" si="11"/>
        <v>156</v>
      </c>
      <c r="AA79" s="59">
        <f t="shared" si="13"/>
        <v>12</v>
      </c>
    </row>
    <row r="80" spans="1:27" ht="15">
      <c r="A80" s="81">
        <v>72</v>
      </c>
      <c r="B80" s="29" t="s">
        <v>135</v>
      </c>
      <c r="C80" s="30" t="s">
        <v>136</v>
      </c>
      <c r="D80" s="53">
        <v>6</v>
      </c>
      <c r="E80" s="54">
        <v>4</v>
      </c>
      <c r="F80" s="54">
        <v>3</v>
      </c>
      <c r="G80" s="54">
        <v>4</v>
      </c>
      <c r="H80" s="54">
        <v>4</v>
      </c>
      <c r="I80" s="54">
        <v>4</v>
      </c>
      <c r="J80" s="54">
        <v>3</v>
      </c>
      <c r="K80" s="54">
        <v>4</v>
      </c>
      <c r="L80" s="54">
        <v>4</v>
      </c>
      <c r="M80" s="46">
        <f t="shared" si="10"/>
        <v>36</v>
      </c>
      <c r="N80" s="54">
        <v>4</v>
      </c>
      <c r="O80" s="54">
        <v>6</v>
      </c>
      <c r="P80" s="54">
        <v>4</v>
      </c>
      <c r="Q80" s="54">
        <v>3</v>
      </c>
      <c r="R80" s="54">
        <v>5</v>
      </c>
      <c r="S80" s="54">
        <v>4</v>
      </c>
      <c r="T80" s="54">
        <v>5</v>
      </c>
      <c r="U80" s="54">
        <v>3</v>
      </c>
      <c r="V80" s="54">
        <v>3</v>
      </c>
      <c r="W80" s="86">
        <f t="shared" si="14"/>
        <v>37</v>
      </c>
      <c r="X80" s="83">
        <v>83</v>
      </c>
      <c r="Y80" s="92">
        <f t="shared" si="12"/>
        <v>73</v>
      </c>
      <c r="Z80" s="49">
        <f t="shared" si="11"/>
        <v>156</v>
      </c>
      <c r="AA80" s="45">
        <f t="shared" si="13"/>
        <v>12</v>
      </c>
    </row>
    <row r="81" spans="1:27" ht="15">
      <c r="A81" s="81">
        <v>72</v>
      </c>
      <c r="B81" s="29" t="s">
        <v>236</v>
      </c>
      <c r="C81" s="30" t="s">
        <v>237</v>
      </c>
      <c r="D81" s="50">
        <v>6</v>
      </c>
      <c r="E81" s="51">
        <v>4</v>
      </c>
      <c r="F81" s="51">
        <v>3</v>
      </c>
      <c r="G81" s="51">
        <v>4</v>
      </c>
      <c r="H81" s="51">
        <v>4</v>
      </c>
      <c r="I81" s="51">
        <v>3</v>
      </c>
      <c r="J81" s="51">
        <v>3</v>
      </c>
      <c r="K81" s="51">
        <v>7</v>
      </c>
      <c r="L81" s="51">
        <v>3</v>
      </c>
      <c r="M81" s="46">
        <f t="shared" si="10"/>
        <v>37</v>
      </c>
      <c r="N81" s="51">
        <v>4</v>
      </c>
      <c r="O81" s="51">
        <v>6</v>
      </c>
      <c r="P81" s="51">
        <v>5</v>
      </c>
      <c r="Q81" s="51">
        <v>3</v>
      </c>
      <c r="R81" s="51">
        <v>4</v>
      </c>
      <c r="S81" s="51">
        <v>5</v>
      </c>
      <c r="T81" s="51">
        <v>5</v>
      </c>
      <c r="U81" s="51">
        <v>5</v>
      </c>
      <c r="V81" s="51">
        <v>4</v>
      </c>
      <c r="W81" s="86">
        <f t="shared" si="14"/>
        <v>41</v>
      </c>
      <c r="X81" s="83">
        <v>78</v>
      </c>
      <c r="Y81" s="92">
        <f t="shared" si="12"/>
        <v>78</v>
      </c>
      <c r="Z81" s="49">
        <f t="shared" si="11"/>
        <v>156</v>
      </c>
      <c r="AA81" s="45">
        <f t="shared" si="13"/>
        <v>12</v>
      </c>
    </row>
    <row r="82" spans="1:27" ht="14.25" customHeight="1">
      <c r="A82" s="81">
        <v>72</v>
      </c>
      <c r="B82" s="29" t="s">
        <v>49</v>
      </c>
      <c r="C82" s="30" t="s">
        <v>88</v>
      </c>
      <c r="D82" s="53">
        <v>5</v>
      </c>
      <c r="E82" s="54">
        <v>4</v>
      </c>
      <c r="F82" s="54">
        <v>3</v>
      </c>
      <c r="G82" s="54">
        <v>4</v>
      </c>
      <c r="H82" s="54">
        <v>5</v>
      </c>
      <c r="I82" s="54">
        <v>5</v>
      </c>
      <c r="J82" s="54">
        <v>4</v>
      </c>
      <c r="K82" s="54">
        <v>7</v>
      </c>
      <c r="L82" s="54">
        <v>4</v>
      </c>
      <c r="M82" s="46">
        <f t="shared" si="10"/>
        <v>41</v>
      </c>
      <c r="N82" s="54">
        <v>4</v>
      </c>
      <c r="O82" s="54">
        <v>4</v>
      </c>
      <c r="P82" s="54">
        <v>4</v>
      </c>
      <c r="Q82" s="54">
        <v>3</v>
      </c>
      <c r="R82" s="54">
        <v>5</v>
      </c>
      <c r="S82" s="54">
        <v>4</v>
      </c>
      <c r="T82" s="54">
        <v>5</v>
      </c>
      <c r="U82" s="54">
        <v>5</v>
      </c>
      <c r="V82" s="54">
        <v>4</v>
      </c>
      <c r="W82" s="86">
        <f t="shared" si="14"/>
        <v>38</v>
      </c>
      <c r="X82" s="83">
        <v>77</v>
      </c>
      <c r="Y82" s="92">
        <f t="shared" si="12"/>
        <v>79</v>
      </c>
      <c r="Z82" s="49">
        <f t="shared" si="11"/>
        <v>156</v>
      </c>
      <c r="AA82" s="45">
        <f t="shared" si="13"/>
        <v>12</v>
      </c>
    </row>
    <row r="83" spans="1:27" ht="14.25" customHeight="1">
      <c r="A83" s="81">
        <v>72</v>
      </c>
      <c r="B83" s="29" t="s">
        <v>216</v>
      </c>
      <c r="C83" s="30" t="s">
        <v>217</v>
      </c>
      <c r="D83" s="53">
        <v>5</v>
      </c>
      <c r="E83" s="54">
        <v>3</v>
      </c>
      <c r="F83" s="54">
        <v>3</v>
      </c>
      <c r="G83" s="54">
        <v>5</v>
      </c>
      <c r="H83" s="54">
        <v>4</v>
      </c>
      <c r="I83" s="54">
        <v>6</v>
      </c>
      <c r="J83" s="54">
        <v>3</v>
      </c>
      <c r="K83" s="54">
        <v>5</v>
      </c>
      <c r="L83" s="54">
        <v>5</v>
      </c>
      <c r="M83" s="46">
        <f t="shared" si="10"/>
        <v>39</v>
      </c>
      <c r="N83" s="54">
        <v>4</v>
      </c>
      <c r="O83" s="54">
        <v>5</v>
      </c>
      <c r="P83" s="54">
        <v>5</v>
      </c>
      <c r="Q83" s="54">
        <v>3</v>
      </c>
      <c r="R83" s="54">
        <v>4</v>
      </c>
      <c r="S83" s="54">
        <v>4</v>
      </c>
      <c r="T83" s="54">
        <v>4</v>
      </c>
      <c r="U83" s="54">
        <v>4</v>
      </c>
      <c r="V83" s="54">
        <v>5</v>
      </c>
      <c r="W83" s="86">
        <f t="shared" si="14"/>
        <v>38</v>
      </c>
      <c r="X83" s="83">
        <v>79</v>
      </c>
      <c r="Y83" s="92">
        <f t="shared" si="12"/>
        <v>77</v>
      </c>
      <c r="Z83" s="49">
        <f t="shared" si="11"/>
        <v>156</v>
      </c>
      <c r="AA83" s="59">
        <f t="shared" si="13"/>
        <v>12</v>
      </c>
    </row>
    <row r="84" spans="1:27" ht="15">
      <c r="A84" s="81">
        <v>78</v>
      </c>
      <c r="B84" s="29" t="s">
        <v>145</v>
      </c>
      <c r="C84" s="30" t="s">
        <v>146</v>
      </c>
      <c r="D84" s="55">
        <v>5</v>
      </c>
      <c r="E84" s="56">
        <v>4</v>
      </c>
      <c r="F84" s="56">
        <v>3</v>
      </c>
      <c r="G84" s="56">
        <v>4</v>
      </c>
      <c r="H84" s="56">
        <v>4</v>
      </c>
      <c r="I84" s="56">
        <v>3</v>
      </c>
      <c r="J84" s="56">
        <v>3</v>
      </c>
      <c r="K84" s="56">
        <v>4</v>
      </c>
      <c r="L84" s="56">
        <v>5</v>
      </c>
      <c r="M84" s="46">
        <f t="shared" si="10"/>
        <v>35</v>
      </c>
      <c r="N84" s="56">
        <v>4</v>
      </c>
      <c r="O84" s="56">
        <v>4</v>
      </c>
      <c r="P84" s="56">
        <v>4</v>
      </c>
      <c r="Q84" s="56">
        <v>3</v>
      </c>
      <c r="R84" s="56">
        <v>6</v>
      </c>
      <c r="S84" s="56">
        <v>5</v>
      </c>
      <c r="T84" s="56">
        <v>4</v>
      </c>
      <c r="U84" s="56">
        <v>3</v>
      </c>
      <c r="V84" s="56">
        <v>6</v>
      </c>
      <c r="W84" s="86">
        <f t="shared" si="14"/>
        <v>39</v>
      </c>
      <c r="X84" s="83">
        <v>83</v>
      </c>
      <c r="Y84" s="92">
        <f t="shared" si="12"/>
        <v>74</v>
      </c>
      <c r="Z84" s="49">
        <f t="shared" si="11"/>
        <v>157</v>
      </c>
      <c r="AA84" s="45">
        <f t="shared" si="13"/>
        <v>13</v>
      </c>
    </row>
    <row r="85" spans="1:27" ht="15">
      <c r="A85" s="81">
        <v>78</v>
      </c>
      <c r="B85" s="29" t="s">
        <v>111</v>
      </c>
      <c r="C85" s="30" t="s">
        <v>112</v>
      </c>
      <c r="D85" s="50">
        <v>5</v>
      </c>
      <c r="E85" s="51">
        <v>3</v>
      </c>
      <c r="F85" s="51">
        <v>4</v>
      </c>
      <c r="G85" s="51">
        <v>6</v>
      </c>
      <c r="H85" s="51">
        <v>3</v>
      </c>
      <c r="I85" s="51">
        <v>5</v>
      </c>
      <c r="J85" s="51">
        <v>3</v>
      </c>
      <c r="K85" s="51">
        <v>5</v>
      </c>
      <c r="L85" s="51">
        <v>5</v>
      </c>
      <c r="M85" s="46">
        <f t="shared" si="10"/>
        <v>39</v>
      </c>
      <c r="N85" s="51">
        <v>6</v>
      </c>
      <c r="O85" s="51">
        <v>4</v>
      </c>
      <c r="P85" s="51">
        <v>4</v>
      </c>
      <c r="Q85" s="51">
        <v>3</v>
      </c>
      <c r="R85" s="51">
        <v>5</v>
      </c>
      <c r="S85" s="51">
        <v>4</v>
      </c>
      <c r="T85" s="51">
        <v>5</v>
      </c>
      <c r="U85" s="51">
        <v>3</v>
      </c>
      <c r="V85" s="51">
        <v>5</v>
      </c>
      <c r="W85" s="86">
        <f t="shared" si="14"/>
        <v>39</v>
      </c>
      <c r="X85" s="83">
        <v>79</v>
      </c>
      <c r="Y85" s="92">
        <f t="shared" si="12"/>
        <v>78</v>
      </c>
      <c r="Z85" s="49">
        <f t="shared" si="11"/>
        <v>157</v>
      </c>
      <c r="AA85" s="59">
        <f t="shared" si="13"/>
        <v>13</v>
      </c>
    </row>
    <row r="86" spans="1:27" ht="15">
      <c r="A86" s="81">
        <v>78</v>
      </c>
      <c r="B86" s="29" t="s">
        <v>97</v>
      </c>
      <c r="C86" s="30" t="s">
        <v>98</v>
      </c>
      <c r="D86" s="53">
        <v>5</v>
      </c>
      <c r="E86" s="54">
        <v>4</v>
      </c>
      <c r="F86" s="54">
        <v>3</v>
      </c>
      <c r="G86" s="54">
        <v>5</v>
      </c>
      <c r="H86" s="54">
        <v>4</v>
      </c>
      <c r="I86" s="54">
        <v>5</v>
      </c>
      <c r="J86" s="54">
        <v>3</v>
      </c>
      <c r="K86" s="54">
        <v>5</v>
      </c>
      <c r="L86" s="54">
        <v>4</v>
      </c>
      <c r="M86" s="46">
        <f t="shared" si="10"/>
        <v>38</v>
      </c>
      <c r="N86" s="54">
        <v>4</v>
      </c>
      <c r="O86" s="54">
        <v>6</v>
      </c>
      <c r="P86" s="54">
        <v>4</v>
      </c>
      <c r="Q86" s="54">
        <v>3</v>
      </c>
      <c r="R86" s="54">
        <v>8</v>
      </c>
      <c r="S86" s="54">
        <v>5</v>
      </c>
      <c r="T86" s="54">
        <v>4</v>
      </c>
      <c r="U86" s="54">
        <v>4</v>
      </c>
      <c r="V86" s="54">
        <v>5</v>
      </c>
      <c r="W86" s="86">
        <f t="shared" si="14"/>
        <v>43</v>
      </c>
      <c r="X86" s="83">
        <v>76</v>
      </c>
      <c r="Y86" s="92">
        <f t="shared" si="12"/>
        <v>81</v>
      </c>
      <c r="Z86" s="49">
        <f t="shared" si="11"/>
        <v>157</v>
      </c>
      <c r="AA86" s="59">
        <f t="shared" si="13"/>
        <v>13</v>
      </c>
    </row>
    <row r="87" spans="1:27" ht="15">
      <c r="A87" s="81">
        <v>78</v>
      </c>
      <c r="B87" s="29" t="s">
        <v>131</v>
      </c>
      <c r="C87" s="30" t="s">
        <v>132</v>
      </c>
      <c r="D87" s="55">
        <v>3</v>
      </c>
      <c r="E87" s="56">
        <v>4</v>
      </c>
      <c r="F87" s="56">
        <v>4</v>
      </c>
      <c r="G87" s="56">
        <v>4</v>
      </c>
      <c r="H87" s="56">
        <v>5</v>
      </c>
      <c r="I87" s="56">
        <v>5</v>
      </c>
      <c r="J87" s="56">
        <v>3</v>
      </c>
      <c r="K87" s="56">
        <v>6</v>
      </c>
      <c r="L87" s="56">
        <v>5</v>
      </c>
      <c r="M87" s="46">
        <f t="shared" si="10"/>
        <v>39</v>
      </c>
      <c r="N87" s="56">
        <v>5</v>
      </c>
      <c r="O87" s="56">
        <v>5</v>
      </c>
      <c r="P87" s="56">
        <v>4</v>
      </c>
      <c r="Q87" s="56">
        <v>3</v>
      </c>
      <c r="R87" s="56">
        <v>5</v>
      </c>
      <c r="S87" s="56">
        <v>5</v>
      </c>
      <c r="T87" s="56">
        <v>5</v>
      </c>
      <c r="U87" s="56">
        <v>3</v>
      </c>
      <c r="V87" s="56">
        <v>5</v>
      </c>
      <c r="W87" s="86">
        <f t="shared" si="14"/>
        <v>40</v>
      </c>
      <c r="X87" s="83">
        <v>78</v>
      </c>
      <c r="Y87" s="92">
        <f t="shared" si="12"/>
        <v>79</v>
      </c>
      <c r="Z87" s="49">
        <f t="shared" si="11"/>
        <v>157</v>
      </c>
      <c r="AA87" s="45">
        <f t="shared" si="13"/>
        <v>13</v>
      </c>
    </row>
    <row r="88" spans="1:27" ht="15">
      <c r="A88" s="81">
        <v>78</v>
      </c>
      <c r="B88" s="29" t="s">
        <v>171</v>
      </c>
      <c r="C88" s="30" t="s">
        <v>172</v>
      </c>
      <c r="D88" s="21">
        <v>5</v>
      </c>
      <c r="E88" s="15">
        <v>4</v>
      </c>
      <c r="F88" s="15">
        <v>3</v>
      </c>
      <c r="G88" s="15">
        <v>5</v>
      </c>
      <c r="H88" s="16">
        <v>4</v>
      </c>
      <c r="I88" s="15">
        <v>4</v>
      </c>
      <c r="J88" s="15">
        <v>3</v>
      </c>
      <c r="K88" s="15">
        <v>8</v>
      </c>
      <c r="L88" s="15">
        <v>4</v>
      </c>
      <c r="M88" s="46">
        <f t="shared" si="10"/>
        <v>40</v>
      </c>
      <c r="N88" s="15">
        <v>4</v>
      </c>
      <c r="O88" s="15">
        <v>5</v>
      </c>
      <c r="P88" s="15">
        <v>5</v>
      </c>
      <c r="Q88" s="15">
        <v>3</v>
      </c>
      <c r="R88" s="15">
        <v>5</v>
      </c>
      <c r="S88" s="15">
        <v>4</v>
      </c>
      <c r="T88" s="15">
        <v>5</v>
      </c>
      <c r="U88" s="15">
        <v>3</v>
      </c>
      <c r="V88" s="15">
        <v>4</v>
      </c>
      <c r="W88" s="86">
        <f t="shared" si="14"/>
        <v>38</v>
      </c>
      <c r="X88" s="83">
        <v>79</v>
      </c>
      <c r="Y88" s="92">
        <f t="shared" si="12"/>
        <v>78</v>
      </c>
      <c r="Z88" s="49">
        <f t="shared" si="11"/>
        <v>157</v>
      </c>
      <c r="AA88" s="45">
        <f t="shared" si="13"/>
        <v>13</v>
      </c>
    </row>
    <row r="89" spans="1:27" ht="15">
      <c r="A89" s="58">
        <v>83</v>
      </c>
      <c r="B89" s="29" t="s">
        <v>46</v>
      </c>
      <c r="C89" s="30" t="s">
        <v>85</v>
      </c>
      <c r="D89" s="50">
        <v>5</v>
      </c>
      <c r="E89" s="51">
        <v>4</v>
      </c>
      <c r="F89" s="51">
        <v>4</v>
      </c>
      <c r="G89" s="51">
        <v>4</v>
      </c>
      <c r="H89" s="51">
        <v>4</v>
      </c>
      <c r="I89" s="51">
        <v>4</v>
      </c>
      <c r="J89" s="51">
        <v>2</v>
      </c>
      <c r="K89" s="51">
        <v>6</v>
      </c>
      <c r="L89" s="51">
        <v>3</v>
      </c>
      <c r="M89" s="46">
        <f t="shared" si="10"/>
        <v>36</v>
      </c>
      <c r="N89" s="51">
        <v>4</v>
      </c>
      <c r="O89" s="51">
        <v>5</v>
      </c>
      <c r="P89" s="51">
        <v>4</v>
      </c>
      <c r="Q89" s="51">
        <v>3</v>
      </c>
      <c r="R89" s="51">
        <v>7</v>
      </c>
      <c r="S89" s="51">
        <v>5</v>
      </c>
      <c r="T89" s="51">
        <v>5</v>
      </c>
      <c r="U89" s="51">
        <v>3</v>
      </c>
      <c r="V89" s="51">
        <v>4</v>
      </c>
      <c r="W89" s="86">
        <f t="shared" si="14"/>
        <v>40</v>
      </c>
      <c r="X89" s="83">
        <v>82</v>
      </c>
      <c r="Y89" s="92">
        <f t="shared" si="12"/>
        <v>76</v>
      </c>
      <c r="Z89" s="49">
        <f t="shared" si="11"/>
        <v>158</v>
      </c>
      <c r="AA89" s="59">
        <f t="shared" si="13"/>
        <v>14</v>
      </c>
    </row>
    <row r="90" spans="1:27" ht="15">
      <c r="A90" s="58">
        <v>83</v>
      </c>
      <c r="B90" s="29" t="s">
        <v>31</v>
      </c>
      <c r="C90" s="30" t="s">
        <v>70</v>
      </c>
      <c r="D90" s="53">
        <v>4</v>
      </c>
      <c r="E90" s="54">
        <v>4</v>
      </c>
      <c r="F90" s="54">
        <v>4</v>
      </c>
      <c r="G90" s="54">
        <v>5</v>
      </c>
      <c r="H90" s="54">
        <v>3</v>
      </c>
      <c r="I90" s="54">
        <v>4</v>
      </c>
      <c r="J90" s="54">
        <v>6</v>
      </c>
      <c r="K90" s="54">
        <v>6</v>
      </c>
      <c r="L90" s="54">
        <v>5</v>
      </c>
      <c r="M90" s="46">
        <f t="shared" si="10"/>
        <v>41</v>
      </c>
      <c r="N90" s="54">
        <v>5</v>
      </c>
      <c r="O90" s="54">
        <v>5</v>
      </c>
      <c r="P90" s="54">
        <v>4</v>
      </c>
      <c r="Q90" s="54">
        <v>3</v>
      </c>
      <c r="R90" s="54">
        <v>5</v>
      </c>
      <c r="S90" s="54">
        <v>4</v>
      </c>
      <c r="T90" s="54">
        <v>4</v>
      </c>
      <c r="U90" s="54">
        <v>3</v>
      </c>
      <c r="V90" s="54">
        <v>4</v>
      </c>
      <c r="W90" s="86">
        <f t="shared" si="14"/>
        <v>37</v>
      </c>
      <c r="X90" s="83">
        <v>80</v>
      </c>
      <c r="Y90" s="92">
        <f t="shared" si="12"/>
        <v>78</v>
      </c>
      <c r="Z90" s="49">
        <f t="shared" si="11"/>
        <v>158</v>
      </c>
      <c r="AA90" s="59">
        <f t="shared" si="13"/>
        <v>14</v>
      </c>
    </row>
    <row r="91" spans="1:27" ht="15">
      <c r="A91" s="58">
        <v>83</v>
      </c>
      <c r="B91" s="29" t="s">
        <v>139</v>
      </c>
      <c r="C91" s="30" t="s">
        <v>140</v>
      </c>
      <c r="D91" s="55">
        <v>5</v>
      </c>
      <c r="E91" s="56">
        <v>4</v>
      </c>
      <c r="F91" s="56">
        <v>3</v>
      </c>
      <c r="G91" s="56">
        <v>4</v>
      </c>
      <c r="H91" s="56">
        <v>5</v>
      </c>
      <c r="I91" s="56">
        <v>5</v>
      </c>
      <c r="J91" s="56">
        <v>3</v>
      </c>
      <c r="K91" s="56">
        <v>5</v>
      </c>
      <c r="L91" s="56">
        <v>7</v>
      </c>
      <c r="M91" s="46">
        <f t="shared" si="10"/>
        <v>41</v>
      </c>
      <c r="N91" s="56">
        <v>5</v>
      </c>
      <c r="O91" s="56">
        <v>5</v>
      </c>
      <c r="P91" s="56">
        <v>4</v>
      </c>
      <c r="Q91" s="56">
        <v>3</v>
      </c>
      <c r="R91" s="56">
        <v>4</v>
      </c>
      <c r="S91" s="56">
        <v>4</v>
      </c>
      <c r="T91" s="56">
        <v>4</v>
      </c>
      <c r="U91" s="56">
        <v>6</v>
      </c>
      <c r="V91" s="56">
        <v>5</v>
      </c>
      <c r="W91" s="86">
        <f t="shared" si="14"/>
        <v>40</v>
      </c>
      <c r="X91" s="83">
        <v>77</v>
      </c>
      <c r="Y91" s="92">
        <f t="shared" si="12"/>
        <v>81</v>
      </c>
      <c r="Z91" s="49">
        <f t="shared" si="11"/>
        <v>158</v>
      </c>
      <c r="AA91" s="45">
        <f t="shared" si="13"/>
        <v>14</v>
      </c>
    </row>
    <row r="92" spans="1:27" ht="15">
      <c r="A92" s="58">
        <v>83</v>
      </c>
      <c r="B92" s="29" t="s">
        <v>198</v>
      </c>
      <c r="C92" s="30" t="s">
        <v>199</v>
      </c>
      <c r="D92" s="50">
        <v>5</v>
      </c>
      <c r="E92" s="51">
        <v>4</v>
      </c>
      <c r="F92" s="51">
        <v>3</v>
      </c>
      <c r="G92" s="51">
        <v>5</v>
      </c>
      <c r="H92" s="51">
        <v>3</v>
      </c>
      <c r="I92" s="51">
        <v>4</v>
      </c>
      <c r="J92" s="51">
        <v>4</v>
      </c>
      <c r="K92" s="51">
        <v>6</v>
      </c>
      <c r="L92" s="51">
        <v>4</v>
      </c>
      <c r="M92" s="46">
        <f t="shared" si="10"/>
        <v>38</v>
      </c>
      <c r="N92" s="51">
        <v>5</v>
      </c>
      <c r="O92" s="51">
        <v>5</v>
      </c>
      <c r="P92" s="51">
        <v>5</v>
      </c>
      <c r="Q92" s="51">
        <v>4</v>
      </c>
      <c r="R92" s="51">
        <v>7</v>
      </c>
      <c r="S92" s="51">
        <v>4</v>
      </c>
      <c r="T92" s="51">
        <v>5</v>
      </c>
      <c r="U92" s="51">
        <v>2</v>
      </c>
      <c r="V92" s="51">
        <v>4</v>
      </c>
      <c r="W92" s="86">
        <f t="shared" si="14"/>
        <v>41</v>
      </c>
      <c r="X92" s="83">
        <v>79</v>
      </c>
      <c r="Y92" s="92">
        <f t="shared" si="12"/>
        <v>79</v>
      </c>
      <c r="Z92" s="49">
        <f t="shared" si="11"/>
        <v>158</v>
      </c>
      <c r="AA92" s="59">
        <f t="shared" si="13"/>
        <v>14</v>
      </c>
    </row>
    <row r="93" spans="1:27" ht="15">
      <c r="A93" s="58">
        <v>83</v>
      </c>
      <c r="B93" s="29" t="s">
        <v>163</v>
      </c>
      <c r="C93" s="30" t="s">
        <v>164</v>
      </c>
      <c r="D93" s="55">
        <v>6</v>
      </c>
      <c r="E93" s="56">
        <v>4</v>
      </c>
      <c r="F93" s="56">
        <v>3</v>
      </c>
      <c r="G93" s="56">
        <v>4</v>
      </c>
      <c r="H93" s="56">
        <v>4</v>
      </c>
      <c r="I93" s="56">
        <v>4</v>
      </c>
      <c r="J93" s="56">
        <v>3</v>
      </c>
      <c r="K93" s="56">
        <v>6</v>
      </c>
      <c r="L93" s="56">
        <v>5</v>
      </c>
      <c r="M93" s="46">
        <f t="shared" si="10"/>
        <v>39</v>
      </c>
      <c r="N93" s="56">
        <v>4</v>
      </c>
      <c r="O93" s="56">
        <v>4</v>
      </c>
      <c r="P93" s="56">
        <v>4</v>
      </c>
      <c r="Q93" s="56">
        <v>3</v>
      </c>
      <c r="R93" s="56">
        <v>6</v>
      </c>
      <c r="S93" s="56">
        <v>4</v>
      </c>
      <c r="T93" s="56">
        <v>5</v>
      </c>
      <c r="U93" s="56">
        <v>4</v>
      </c>
      <c r="V93" s="56">
        <v>3</v>
      </c>
      <c r="W93" s="86">
        <f t="shared" si="14"/>
        <v>37</v>
      </c>
      <c r="X93" s="83">
        <v>82</v>
      </c>
      <c r="Y93" s="92">
        <f t="shared" si="12"/>
        <v>76</v>
      </c>
      <c r="Z93" s="49">
        <f t="shared" si="11"/>
        <v>158</v>
      </c>
      <c r="AA93" s="45">
        <f t="shared" si="13"/>
        <v>14</v>
      </c>
    </row>
    <row r="94" spans="1:27" ht="15">
      <c r="A94" s="58">
        <v>83</v>
      </c>
      <c r="B94" s="29" t="s">
        <v>93</v>
      </c>
      <c r="C94" s="30" t="s">
        <v>94</v>
      </c>
      <c r="D94" s="50">
        <v>8</v>
      </c>
      <c r="E94" s="51">
        <v>4</v>
      </c>
      <c r="F94" s="51">
        <v>4</v>
      </c>
      <c r="G94" s="51">
        <v>5</v>
      </c>
      <c r="H94" s="51">
        <v>4</v>
      </c>
      <c r="I94" s="51">
        <v>4</v>
      </c>
      <c r="J94" s="51">
        <v>3</v>
      </c>
      <c r="K94" s="51">
        <v>5</v>
      </c>
      <c r="L94" s="51">
        <v>6</v>
      </c>
      <c r="M94" s="46">
        <f t="shared" si="10"/>
        <v>43</v>
      </c>
      <c r="N94" s="51">
        <v>4</v>
      </c>
      <c r="O94" s="51">
        <v>6</v>
      </c>
      <c r="P94" s="51">
        <v>4</v>
      </c>
      <c r="Q94" s="51">
        <v>2</v>
      </c>
      <c r="R94" s="51">
        <v>5</v>
      </c>
      <c r="S94" s="51">
        <v>4</v>
      </c>
      <c r="T94" s="51">
        <v>5</v>
      </c>
      <c r="U94" s="51">
        <v>3</v>
      </c>
      <c r="V94" s="51">
        <v>6</v>
      </c>
      <c r="W94" s="86">
        <f t="shared" si="14"/>
        <v>39</v>
      </c>
      <c r="X94" s="83">
        <v>77</v>
      </c>
      <c r="Y94" s="92">
        <f t="shared" si="12"/>
        <v>82</v>
      </c>
      <c r="Z94" s="49">
        <f t="shared" si="11"/>
        <v>159</v>
      </c>
      <c r="AA94" s="59">
        <f t="shared" si="13"/>
        <v>15</v>
      </c>
    </row>
    <row r="95" spans="1:27" ht="15">
      <c r="A95" s="58">
        <v>89</v>
      </c>
      <c r="B95" s="29" t="s">
        <v>113</v>
      </c>
      <c r="C95" s="30" t="s">
        <v>114</v>
      </c>
      <c r="D95" s="50">
        <v>5</v>
      </c>
      <c r="E95" s="51">
        <v>4</v>
      </c>
      <c r="F95" s="51">
        <v>3</v>
      </c>
      <c r="G95" s="51">
        <v>4</v>
      </c>
      <c r="H95" s="51">
        <v>4</v>
      </c>
      <c r="I95" s="51">
        <v>4</v>
      </c>
      <c r="J95" s="51">
        <v>3</v>
      </c>
      <c r="K95" s="51">
        <v>5</v>
      </c>
      <c r="L95" s="51">
        <v>6</v>
      </c>
      <c r="M95" s="46">
        <f t="shared" si="10"/>
        <v>38</v>
      </c>
      <c r="N95" s="51">
        <v>5</v>
      </c>
      <c r="O95" s="51">
        <v>5</v>
      </c>
      <c r="P95" s="51">
        <v>6</v>
      </c>
      <c r="Q95" s="51">
        <v>4</v>
      </c>
      <c r="R95" s="51">
        <v>6</v>
      </c>
      <c r="S95" s="51">
        <v>4</v>
      </c>
      <c r="T95" s="51">
        <v>5</v>
      </c>
      <c r="U95" s="51">
        <v>3</v>
      </c>
      <c r="V95" s="51">
        <v>4</v>
      </c>
      <c r="W95" s="86">
        <f t="shared" si="14"/>
        <v>42</v>
      </c>
      <c r="X95" s="83">
        <v>79</v>
      </c>
      <c r="Y95" s="92">
        <f t="shared" si="12"/>
        <v>80</v>
      </c>
      <c r="Z95" s="49">
        <f t="shared" si="11"/>
        <v>159</v>
      </c>
      <c r="AA95" s="59">
        <f t="shared" si="13"/>
        <v>15</v>
      </c>
    </row>
    <row r="96" spans="1:27" ht="15">
      <c r="A96" s="58">
        <v>89</v>
      </c>
      <c r="B96" s="29" t="s">
        <v>224</v>
      </c>
      <c r="C96" s="30" t="s">
        <v>225</v>
      </c>
      <c r="D96" s="20">
        <v>4</v>
      </c>
      <c r="E96" s="16">
        <v>5</v>
      </c>
      <c r="F96" s="16">
        <v>4</v>
      </c>
      <c r="G96" s="16">
        <v>5</v>
      </c>
      <c r="H96" s="16">
        <v>4</v>
      </c>
      <c r="I96" s="16">
        <v>4</v>
      </c>
      <c r="J96" s="16">
        <v>3</v>
      </c>
      <c r="K96" s="16">
        <v>5</v>
      </c>
      <c r="L96" s="16">
        <v>5</v>
      </c>
      <c r="M96" s="46">
        <f t="shared" si="10"/>
        <v>39</v>
      </c>
      <c r="N96" s="16">
        <v>5</v>
      </c>
      <c r="O96" s="16">
        <v>6</v>
      </c>
      <c r="P96" s="16">
        <v>4</v>
      </c>
      <c r="Q96" s="16">
        <v>4</v>
      </c>
      <c r="R96" s="16">
        <v>5</v>
      </c>
      <c r="S96" s="16">
        <v>6</v>
      </c>
      <c r="T96" s="16">
        <v>4</v>
      </c>
      <c r="U96" s="16">
        <v>2</v>
      </c>
      <c r="V96" s="16">
        <v>5</v>
      </c>
      <c r="W96" s="86">
        <f t="shared" si="14"/>
        <v>41</v>
      </c>
      <c r="X96" s="83">
        <v>79</v>
      </c>
      <c r="Y96" s="92">
        <f t="shared" si="12"/>
        <v>80</v>
      </c>
      <c r="Z96" s="49">
        <f t="shared" si="11"/>
        <v>159</v>
      </c>
      <c r="AA96" s="45">
        <f t="shared" si="13"/>
        <v>15</v>
      </c>
    </row>
    <row r="97" spans="1:27" ht="15">
      <c r="A97" s="58">
        <v>91</v>
      </c>
      <c r="B97" s="29" t="s">
        <v>234</v>
      </c>
      <c r="C97" s="30" t="s">
        <v>235</v>
      </c>
      <c r="D97" s="50">
        <v>5</v>
      </c>
      <c r="E97" s="51">
        <v>8</v>
      </c>
      <c r="F97" s="51">
        <v>3</v>
      </c>
      <c r="G97" s="51">
        <v>4</v>
      </c>
      <c r="H97" s="51">
        <v>4</v>
      </c>
      <c r="I97" s="51">
        <v>4</v>
      </c>
      <c r="J97" s="51">
        <v>3</v>
      </c>
      <c r="K97" s="51">
        <v>5</v>
      </c>
      <c r="L97" s="51">
        <v>4</v>
      </c>
      <c r="M97" s="46">
        <f t="shared" si="10"/>
        <v>40</v>
      </c>
      <c r="N97" s="51">
        <v>5</v>
      </c>
      <c r="O97" s="51">
        <v>5</v>
      </c>
      <c r="P97" s="51">
        <v>4</v>
      </c>
      <c r="Q97" s="51">
        <v>4</v>
      </c>
      <c r="R97" s="51">
        <v>6</v>
      </c>
      <c r="S97" s="51">
        <v>5</v>
      </c>
      <c r="T97" s="51">
        <v>4</v>
      </c>
      <c r="U97" s="51">
        <v>3</v>
      </c>
      <c r="V97" s="51">
        <v>5</v>
      </c>
      <c r="W97" s="86">
        <f t="shared" si="14"/>
        <v>41</v>
      </c>
      <c r="X97" s="83">
        <v>79</v>
      </c>
      <c r="Y97" s="92">
        <f t="shared" si="12"/>
        <v>81</v>
      </c>
      <c r="Z97" s="49">
        <f t="shared" si="11"/>
        <v>160</v>
      </c>
      <c r="AA97" s="45">
        <f t="shared" si="13"/>
        <v>16</v>
      </c>
    </row>
    <row r="98" spans="1:27" ht="15">
      <c r="A98" s="58">
        <v>91</v>
      </c>
      <c r="B98" s="29" t="s">
        <v>214</v>
      </c>
      <c r="C98" s="30" t="s">
        <v>215</v>
      </c>
      <c r="D98" s="50">
        <v>5</v>
      </c>
      <c r="E98" s="51">
        <v>4</v>
      </c>
      <c r="F98" s="51">
        <v>3</v>
      </c>
      <c r="G98" s="51">
        <v>5</v>
      </c>
      <c r="H98" s="51">
        <v>5</v>
      </c>
      <c r="I98" s="51">
        <v>4</v>
      </c>
      <c r="J98" s="51">
        <v>3</v>
      </c>
      <c r="K98" s="51">
        <v>6</v>
      </c>
      <c r="L98" s="51">
        <v>4</v>
      </c>
      <c r="M98" s="46">
        <f t="shared" si="10"/>
        <v>39</v>
      </c>
      <c r="N98" s="51">
        <v>4</v>
      </c>
      <c r="O98" s="51">
        <v>6</v>
      </c>
      <c r="P98" s="51">
        <v>5</v>
      </c>
      <c r="Q98" s="51">
        <v>4</v>
      </c>
      <c r="R98" s="51">
        <v>4</v>
      </c>
      <c r="S98" s="51">
        <v>4</v>
      </c>
      <c r="T98" s="51">
        <v>4</v>
      </c>
      <c r="U98" s="51">
        <v>4</v>
      </c>
      <c r="V98" s="51">
        <v>4</v>
      </c>
      <c r="W98" s="86">
        <f t="shared" si="14"/>
        <v>39</v>
      </c>
      <c r="X98" s="83">
        <v>82</v>
      </c>
      <c r="Y98" s="92">
        <f t="shared" si="12"/>
        <v>78</v>
      </c>
      <c r="Z98" s="49">
        <f t="shared" si="11"/>
        <v>160</v>
      </c>
      <c r="AA98" s="59">
        <f t="shared" si="13"/>
        <v>16</v>
      </c>
    </row>
    <row r="99" spans="1:27" ht="15">
      <c r="A99" s="58">
        <v>93</v>
      </c>
      <c r="B99" s="29" t="s">
        <v>232</v>
      </c>
      <c r="C99" s="30" t="s">
        <v>233</v>
      </c>
      <c r="D99" s="50">
        <v>5</v>
      </c>
      <c r="E99" s="51">
        <v>4</v>
      </c>
      <c r="F99" s="51">
        <v>3</v>
      </c>
      <c r="G99" s="51">
        <v>4</v>
      </c>
      <c r="H99" s="51">
        <v>4</v>
      </c>
      <c r="I99" s="51">
        <v>6</v>
      </c>
      <c r="J99" s="51">
        <v>3</v>
      </c>
      <c r="K99" s="51">
        <v>7</v>
      </c>
      <c r="L99" s="51">
        <v>4</v>
      </c>
      <c r="M99" s="46">
        <f t="shared" si="10"/>
        <v>40</v>
      </c>
      <c r="N99" s="51">
        <v>4</v>
      </c>
      <c r="O99" s="51">
        <v>5</v>
      </c>
      <c r="P99" s="51">
        <v>5</v>
      </c>
      <c r="Q99" s="51">
        <v>3</v>
      </c>
      <c r="R99" s="51">
        <v>4</v>
      </c>
      <c r="S99" s="51">
        <v>5</v>
      </c>
      <c r="T99" s="51">
        <v>4</v>
      </c>
      <c r="U99" s="51">
        <v>4</v>
      </c>
      <c r="V99" s="51">
        <v>5</v>
      </c>
      <c r="W99" s="86">
        <f t="shared" si="14"/>
        <v>39</v>
      </c>
      <c r="X99" s="83">
        <v>82</v>
      </c>
      <c r="Y99" s="92">
        <f t="shared" si="12"/>
        <v>79</v>
      </c>
      <c r="Z99" s="49">
        <f t="shared" si="11"/>
        <v>161</v>
      </c>
      <c r="AA99" s="59">
        <f t="shared" si="13"/>
        <v>17</v>
      </c>
    </row>
    <row r="100" spans="1:27" ht="15">
      <c r="A100" s="58">
        <v>93</v>
      </c>
      <c r="B100" s="29" t="s">
        <v>202</v>
      </c>
      <c r="C100" s="30" t="s">
        <v>203</v>
      </c>
      <c r="D100" s="53">
        <v>5</v>
      </c>
      <c r="E100" s="54">
        <v>4</v>
      </c>
      <c r="F100" s="54">
        <v>4</v>
      </c>
      <c r="G100" s="54">
        <v>5</v>
      </c>
      <c r="H100" s="54">
        <v>4</v>
      </c>
      <c r="I100" s="54">
        <v>4</v>
      </c>
      <c r="J100" s="54">
        <v>4</v>
      </c>
      <c r="K100" s="54">
        <v>6</v>
      </c>
      <c r="L100" s="54">
        <v>5</v>
      </c>
      <c r="M100" s="46">
        <f t="shared" si="10"/>
        <v>41</v>
      </c>
      <c r="N100" s="54">
        <v>5</v>
      </c>
      <c r="O100" s="54">
        <v>4</v>
      </c>
      <c r="P100" s="54">
        <v>5</v>
      </c>
      <c r="Q100" s="54">
        <v>3</v>
      </c>
      <c r="R100" s="54">
        <v>5</v>
      </c>
      <c r="S100" s="54">
        <v>5</v>
      </c>
      <c r="T100" s="54">
        <v>4</v>
      </c>
      <c r="U100" s="54">
        <v>3</v>
      </c>
      <c r="V100" s="54">
        <v>6</v>
      </c>
      <c r="W100" s="86">
        <f t="shared" si="14"/>
        <v>40</v>
      </c>
      <c r="X100" s="83">
        <v>80</v>
      </c>
      <c r="Y100" s="92">
        <f t="shared" si="12"/>
        <v>81</v>
      </c>
      <c r="Z100" s="49">
        <f t="shared" si="11"/>
        <v>161</v>
      </c>
      <c r="AA100" s="45">
        <f t="shared" si="13"/>
        <v>17</v>
      </c>
    </row>
    <row r="101" spans="1:27" ht="15">
      <c r="A101" s="58">
        <v>93</v>
      </c>
      <c r="B101" s="29" t="s">
        <v>137</v>
      </c>
      <c r="C101" s="30" t="s">
        <v>138</v>
      </c>
      <c r="D101" s="53">
        <v>6</v>
      </c>
      <c r="E101" s="54">
        <v>4</v>
      </c>
      <c r="F101" s="54">
        <v>4</v>
      </c>
      <c r="G101" s="54">
        <v>4</v>
      </c>
      <c r="H101" s="54">
        <v>4</v>
      </c>
      <c r="I101" s="54">
        <v>5</v>
      </c>
      <c r="J101" s="54">
        <v>6</v>
      </c>
      <c r="K101" s="54">
        <v>5</v>
      </c>
      <c r="L101" s="54">
        <v>3</v>
      </c>
      <c r="M101" s="46">
        <f aca="true" t="shared" si="15" ref="M101:M115">SUM(D101:L101)</f>
        <v>41</v>
      </c>
      <c r="N101" s="54">
        <v>4</v>
      </c>
      <c r="O101" s="54">
        <v>5</v>
      </c>
      <c r="P101" s="54">
        <v>4</v>
      </c>
      <c r="Q101" s="54">
        <v>3</v>
      </c>
      <c r="R101" s="54">
        <v>4</v>
      </c>
      <c r="S101" s="54">
        <v>4</v>
      </c>
      <c r="T101" s="54">
        <v>5</v>
      </c>
      <c r="U101" s="54">
        <v>3</v>
      </c>
      <c r="V101" s="54">
        <v>5</v>
      </c>
      <c r="W101" s="86">
        <f t="shared" si="14"/>
        <v>37</v>
      </c>
      <c r="X101" s="83">
        <v>83</v>
      </c>
      <c r="Y101" s="92">
        <f t="shared" si="12"/>
        <v>78</v>
      </c>
      <c r="Z101" s="49">
        <f t="shared" si="11"/>
        <v>161</v>
      </c>
      <c r="AA101" s="45">
        <f t="shared" si="13"/>
        <v>17</v>
      </c>
    </row>
    <row r="102" spans="1:27" ht="14.25" customHeight="1">
      <c r="A102" s="58">
        <v>93</v>
      </c>
      <c r="B102" s="29" t="s">
        <v>210</v>
      </c>
      <c r="C102" s="30" t="s">
        <v>211</v>
      </c>
      <c r="D102" s="50">
        <v>6</v>
      </c>
      <c r="E102" s="51">
        <v>5</v>
      </c>
      <c r="F102" s="51">
        <v>3</v>
      </c>
      <c r="G102" s="51">
        <v>6</v>
      </c>
      <c r="H102" s="51">
        <v>4</v>
      </c>
      <c r="I102" s="51">
        <v>4</v>
      </c>
      <c r="J102" s="51">
        <v>3</v>
      </c>
      <c r="K102" s="51">
        <v>5</v>
      </c>
      <c r="L102" s="51">
        <v>5</v>
      </c>
      <c r="M102" s="46">
        <f t="shared" si="15"/>
        <v>41</v>
      </c>
      <c r="N102" s="51">
        <v>4</v>
      </c>
      <c r="O102" s="51">
        <v>5</v>
      </c>
      <c r="P102" s="51">
        <v>5</v>
      </c>
      <c r="Q102" s="51">
        <v>4</v>
      </c>
      <c r="R102" s="51">
        <v>5</v>
      </c>
      <c r="S102" s="51">
        <v>4</v>
      </c>
      <c r="T102" s="51">
        <v>5</v>
      </c>
      <c r="U102" s="51">
        <v>3</v>
      </c>
      <c r="V102" s="51">
        <v>4</v>
      </c>
      <c r="W102" s="86">
        <f t="shared" si="14"/>
        <v>39</v>
      </c>
      <c r="X102" s="83">
        <v>81</v>
      </c>
      <c r="Y102" s="92">
        <f t="shared" si="12"/>
        <v>80</v>
      </c>
      <c r="Z102" s="49">
        <f aca="true" t="shared" si="16" ref="Z102:Z114">SUM(X102+Y102)</f>
        <v>161</v>
      </c>
      <c r="AA102" s="59">
        <f t="shared" si="13"/>
        <v>17</v>
      </c>
    </row>
    <row r="103" spans="1:27" ht="15">
      <c r="A103" s="58">
        <v>93</v>
      </c>
      <c r="B103" s="29" t="s">
        <v>28</v>
      </c>
      <c r="C103" s="30" t="s">
        <v>67</v>
      </c>
      <c r="D103" s="50">
        <v>6</v>
      </c>
      <c r="E103" s="51">
        <v>5</v>
      </c>
      <c r="F103" s="51">
        <v>3</v>
      </c>
      <c r="G103" s="51">
        <v>8</v>
      </c>
      <c r="H103" s="51">
        <v>3</v>
      </c>
      <c r="I103" s="51">
        <v>4</v>
      </c>
      <c r="J103" s="51">
        <v>5</v>
      </c>
      <c r="K103" s="51">
        <v>5</v>
      </c>
      <c r="L103" s="51">
        <v>4</v>
      </c>
      <c r="M103" s="46">
        <f t="shared" si="15"/>
        <v>43</v>
      </c>
      <c r="N103" s="51">
        <v>4</v>
      </c>
      <c r="O103" s="51">
        <v>5</v>
      </c>
      <c r="P103" s="51">
        <v>5</v>
      </c>
      <c r="Q103" s="51">
        <v>3</v>
      </c>
      <c r="R103" s="51">
        <v>5</v>
      </c>
      <c r="S103" s="51">
        <v>5</v>
      </c>
      <c r="T103" s="51">
        <v>5</v>
      </c>
      <c r="U103" s="51">
        <v>4</v>
      </c>
      <c r="V103" s="51">
        <v>5</v>
      </c>
      <c r="W103" s="86">
        <f t="shared" si="14"/>
        <v>41</v>
      </c>
      <c r="X103" s="83">
        <v>77</v>
      </c>
      <c r="Y103" s="92">
        <f aca="true" t="shared" si="17" ref="Y103:Y114">M103+W103</f>
        <v>84</v>
      </c>
      <c r="Z103" s="49">
        <f t="shared" si="16"/>
        <v>161</v>
      </c>
      <c r="AA103" s="59">
        <f aca="true" t="shared" si="18" ref="AA103:AA114">SUM(Z103-144)</f>
        <v>17</v>
      </c>
    </row>
    <row r="104" spans="1:27" ht="15">
      <c r="A104" s="58">
        <v>93</v>
      </c>
      <c r="B104" s="29" t="s">
        <v>222</v>
      </c>
      <c r="C104" s="30" t="s">
        <v>223</v>
      </c>
      <c r="D104" s="20">
        <v>6</v>
      </c>
      <c r="E104" s="16">
        <v>4</v>
      </c>
      <c r="F104" s="16">
        <v>3</v>
      </c>
      <c r="G104" s="16">
        <v>4</v>
      </c>
      <c r="H104" s="16">
        <v>4</v>
      </c>
      <c r="I104" s="16">
        <v>4</v>
      </c>
      <c r="J104" s="16">
        <v>3</v>
      </c>
      <c r="K104" s="16">
        <v>5</v>
      </c>
      <c r="L104" s="16">
        <v>3</v>
      </c>
      <c r="M104" s="46">
        <f t="shared" si="15"/>
        <v>36</v>
      </c>
      <c r="N104" s="16">
        <v>4</v>
      </c>
      <c r="O104" s="16">
        <v>5</v>
      </c>
      <c r="P104" s="16">
        <v>6</v>
      </c>
      <c r="Q104" s="16">
        <v>3</v>
      </c>
      <c r="R104" s="16">
        <v>4</v>
      </c>
      <c r="S104" s="16">
        <v>4</v>
      </c>
      <c r="T104" s="16">
        <v>5</v>
      </c>
      <c r="U104" s="16">
        <v>4</v>
      </c>
      <c r="V104" s="16">
        <v>4</v>
      </c>
      <c r="W104" s="86">
        <f t="shared" si="14"/>
        <v>39</v>
      </c>
      <c r="X104" s="83">
        <v>86</v>
      </c>
      <c r="Y104" s="92">
        <f t="shared" si="17"/>
        <v>75</v>
      </c>
      <c r="Z104" s="49">
        <f t="shared" si="16"/>
        <v>161</v>
      </c>
      <c r="AA104" s="45">
        <f t="shared" si="18"/>
        <v>17</v>
      </c>
    </row>
    <row r="105" spans="1:27" ht="15">
      <c r="A105" s="58">
        <v>99</v>
      </c>
      <c r="B105" s="29" t="s">
        <v>45</v>
      </c>
      <c r="C105" s="30" t="s">
        <v>84</v>
      </c>
      <c r="D105" s="55">
        <v>5</v>
      </c>
      <c r="E105" s="56">
        <v>4</v>
      </c>
      <c r="F105" s="56">
        <v>3</v>
      </c>
      <c r="G105" s="56">
        <v>5</v>
      </c>
      <c r="H105" s="56">
        <v>6</v>
      </c>
      <c r="I105" s="56">
        <v>6</v>
      </c>
      <c r="J105" s="56">
        <v>4</v>
      </c>
      <c r="K105" s="56">
        <v>5</v>
      </c>
      <c r="L105" s="56">
        <v>4</v>
      </c>
      <c r="M105" s="46">
        <f t="shared" si="15"/>
        <v>42</v>
      </c>
      <c r="N105" s="56">
        <v>4</v>
      </c>
      <c r="O105" s="56">
        <v>5</v>
      </c>
      <c r="P105" s="56">
        <v>6</v>
      </c>
      <c r="Q105" s="56">
        <v>3</v>
      </c>
      <c r="R105" s="56">
        <v>6</v>
      </c>
      <c r="S105" s="56">
        <v>4</v>
      </c>
      <c r="T105" s="56">
        <v>4</v>
      </c>
      <c r="U105" s="56">
        <v>4</v>
      </c>
      <c r="V105" s="56">
        <v>5</v>
      </c>
      <c r="W105" s="86">
        <f aca="true" t="shared" si="19" ref="W105:W115">SUM(N105:V105)</f>
        <v>41</v>
      </c>
      <c r="X105" s="83">
        <v>79</v>
      </c>
      <c r="Y105" s="92">
        <f t="shared" si="17"/>
        <v>83</v>
      </c>
      <c r="Z105" s="49">
        <f t="shared" si="16"/>
        <v>162</v>
      </c>
      <c r="AA105" s="59">
        <f t="shared" si="18"/>
        <v>18</v>
      </c>
    </row>
    <row r="106" spans="1:27" ht="15">
      <c r="A106" s="81">
        <v>100</v>
      </c>
      <c r="B106" s="27" t="s">
        <v>125</v>
      </c>
      <c r="C106" s="28" t="s">
        <v>126</v>
      </c>
      <c r="D106" s="99">
        <v>5</v>
      </c>
      <c r="E106" s="101">
        <v>3</v>
      </c>
      <c r="F106" s="101">
        <v>4</v>
      </c>
      <c r="G106" s="101">
        <v>5</v>
      </c>
      <c r="H106" s="101">
        <v>5</v>
      </c>
      <c r="I106" s="101">
        <v>5</v>
      </c>
      <c r="J106" s="101">
        <v>3</v>
      </c>
      <c r="K106" s="101">
        <v>5</v>
      </c>
      <c r="L106" s="101">
        <v>7</v>
      </c>
      <c r="M106" s="47">
        <f t="shared" si="15"/>
        <v>42</v>
      </c>
      <c r="N106" s="101">
        <v>4</v>
      </c>
      <c r="O106" s="101">
        <v>4</v>
      </c>
      <c r="P106" s="101">
        <v>4</v>
      </c>
      <c r="Q106" s="101">
        <v>4</v>
      </c>
      <c r="R106" s="101">
        <v>6</v>
      </c>
      <c r="S106" s="101">
        <v>5</v>
      </c>
      <c r="T106" s="101">
        <v>5</v>
      </c>
      <c r="U106" s="101">
        <v>4</v>
      </c>
      <c r="V106" s="101">
        <v>5</v>
      </c>
      <c r="W106" s="89">
        <f t="shared" si="19"/>
        <v>41</v>
      </c>
      <c r="X106" s="83">
        <v>81</v>
      </c>
      <c r="Y106" s="93">
        <f t="shared" si="17"/>
        <v>83</v>
      </c>
      <c r="Z106" s="48">
        <f t="shared" si="16"/>
        <v>164</v>
      </c>
      <c r="AA106" s="60">
        <f t="shared" si="18"/>
        <v>20</v>
      </c>
    </row>
    <row r="107" spans="1:27" ht="15">
      <c r="A107" s="81">
        <v>100</v>
      </c>
      <c r="B107" s="29" t="s">
        <v>141</v>
      </c>
      <c r="C107" s="30" t="s">
        <v>142</v>
      </c>
      <c r="D107" s="51">
        <v>6</v>
      </c>
      <c r="E107" s="51">
        <v>4</v>
      </c>
      <c r="F107" s="51">
        <v>3</v>
      </c>
      <c r="G107" s="51">
        <v>6</v>
      </c>
      <c r="H107" s="51">
        <v>4</v>
      </c>
      <c r="I107" s="51">
        <v>4</v>
      </c>
      <c r="J107" s="51">
        <v>3</v>
      </c>
      <c r="K107" s="51">
        <v>6</v>
      </c>
      <c r="L107" s="51">
        <v>6</v>
      </c>
      <c r="M107" s="46">
        <f t="shared" si="15"/>
        <v>42</v>
      </c>
      <c r="N107" s="51">
        <v>4</v>
      </c>
      <c r="O107" s="51">
        <v>6</v>
      </c>
      <c r="P107" s="51">
        <v>4</v>
      </c>
      <c r="Q107" s="51">
        <v>3</v>
      </c>
      <c r="R107" s="51">
        <v>4</v>
      </c>
      <c r="S107" s="51">
        <v>4</v>
      </c>
      <c r="T107" s="51">
        <v>5</v>
      </c>
      <c r="U107" s="51">
        <v>5</v>
      </c>
      <c r="V107" s="51">
        <v>5</v>
      </c>
      <c r="W107" s="86">
        <f t="shared" si="19"/>
        <v>40</v>
      </c>
      <c r="X107" s="83">
        <v>82</v>
      </c>
      <c r="Y107" s="92">
        <f t="shared" si="17"/>
        <v>82</v>
      </c>
      <c r="Z107" s="49">
        <f t="shared" si="16"/>
        <v>164</v>
      </c>
      <c r="AA107" s="45">
        <f t="shared" si="18"/>
        <v>20</v>
      </c>
    </row>
    <row r="108" spans="1:27" ht="15">
      <c r="A108" s="81">
        <v>100</v>
      </c>
      <c r="B108" s="29" t="s">
        <v>143</v>
      </c>
      <c r="C108" s="30" t="s">
        <v>144</v>
      </c>
      <c r="D108" s="54">
        <v>5</v>
      </c>
      <c r="E108" s="54">
        <v>6</v>
      </c>
      <c r="F108" s="54">
        <v>4</v>
      </c>
      <c r="G108" s="54">
        <v>5</v>
      </c>
      <c r="H108" s="54">
        <v>3</v>
      </c>
      <c r="I108" s="54">
        <v>4</v>
      </c>
      <c r="J108" s="54">
        <v>3</v>
      </c>
      <c r="K108" s="54">
        <v>5</v>
      </c>
      <c r="L108" s="54">
        <v>5</v>
      </c>
      <c r="M108" s="47">
        <f t="shared" si="15"/>
        <v>40</v>
      </c>
      <c r="N108" s="54">
        <v>4</v>
      </c>
      <c r="O108" s="54">
        <v>6</v>
      </c>
      <c r="P108" s="54">
        <v>5</v>
      </c>
      <c r="Q108" s="54">
        <v>3</v>
      </c>
      <c r="R108" s="54">
        <v>5</v>
      </c>
      <c r="S108" s="54">
        <v>5</v>
      </c>
      <c r="T108" s="54">
        <v>4</v>
      </c>
      <c r="U108" s="54">
        <v>5</v>
      </c>
      <c r="V108" s="54">
        <v>5</v>
      </c>
      <c r="W108" s="44">
        <f t="shared" si="19"/>
        <v>42</v>
      </c>
      <c r="X108" s="83">
        <v>82</v>
      </c>
      <c r="Y108" s="46">
        <f t="shared" si="17"/>
        <v>82</v>
      </c>
      <c r="Z108" s="46">
        <f t="shared" si="16"/>
        <v>164</v>
      </c>
      <c r="AA108" s="59">
        <f t="shared" si="18"/>
        <v>20</v>
      </c>
    </row>
    <row r="109" spans="1:27" ht="15">
      <c r="A109" s="58">
        <v>103</v>
      </c>
      <c r="B109" s="29" t="s">
        <v>39</v>
      </c>
      <c r="C109" s="30" t="s">
        <v>78</v>
      </c>
      <c r="D109" s="51">
        <v>6</v>
      </c>
      <c r="E109" s="51">
        <v>6</v>
      </c>
      <c r="F109" s="51">
        <v>3</v>
      </c>
      <c r="G109" s="51">
        <v>5</v>
      </c>
      <c r="H109" s="51">
        <v>4</v>
      </c>
      <c r="I109" s="51">
        <v>4</v>
      </c>
      <c r="J109" s="51">
        <v>3</v>
      </c>
      <c r="K109" s="51">
        <v>5</v>
      </c>
      <c r="L109" s="51">
        <v>4</v>
      </c>
      <c r="M109" s="46">
        <f t="shared" si="15"/>
        <v>40</v>
      </c>
      <c r="N109" s="51">
        <v>6</v>
      </c>
      <c r="O109" s="51">
        <v>5</v>
      </c>
      <c r="P109" s="51">
        <v>6</v>
      </c>
      <c r="Q109" s="51">
        <v>3</v>
      </c>
      <c r="R109" s="51">
        <v>7</v>
      </c>
      <c r="S109" s="51">
        <v>5</v>
      </c>
      <c r="T109" s="51">
        <v>4</v>
      </c>
      <c r="U109" s="51">
        <v>3</v>
      </c>
      <c r="V109" s="51">
        <v>4</v>
      </c>
      <c r="W109" s="44">
        <f t="shared" si="19"/>
        <v>43</v>
      </c>
      <c r="X109" s="83">
        <v>82</v>
      </c>
      <c r="Y109" s="46">
        <f t="shared" si="17"/>
        <v>83</v>
      </c>
      <c r="Z109" s="46">
        <f t="shared" si="16"/>
        <v>165</v>
      </c>
      <c r="AA109" s="45">
        <f t="shared" si="18"/>
        <v>21</v>
      </c>
    </row>
    <row r="110" spans="1:27" ht="15">
      <c r="A110" s="81">
        <v>104</v>
      </c>
      <c r="B110" s="29" t="s">
        <v>181</v>
      </c>
      <c r="C110" s="30" t="s">
        <v>182</v>
      </c>
      <c r="D110" s="54">
        <v>6</v>
      </c>
      <c r="E110" s="54">
        <v>3</v>
      </c>
      <c r="F110" s="54">
        <v>3</v>
      </c>
      <c r="G110" s="54">
        <v>6</v>
      </c>
      <c r="H110" s="54">
        <v>4</v>
      </c>
      <c r="I110" s="54">
        <v>4</v>
      </c>
      <c r="J110" s="54">
        <v>7</v>
      </c>
      <c r="K110" s="54">
        <v>8</v>
      </c>
      <c r="L110" s="54">
        <v>5</v>
      </c>
      <c r="M110" s="47">
        <f t="shared" si="15"/>
        <v>46</v>
      </c>
      <c r="N110" s="54">
        <v>4</v>
      </c>
      <c r="O110" s="54">
        <v>6</v>
      </c>
      <c r="P110" s="54">
        <v>6</v>
      </c>
      <c r="Q110" s="54">
        <v>3</v>
      </c>
      <c r="R110" s="54">
        <v>5</v>
      </c>
      <c r="S110" s="54">
        <v>5</v>
      </c>
      <c r="T110" s="54">
        <v>4</v>
      </c>
      <c r="U110" s="54">
        <v>4</v>
      </c>
      <c r="V110" s="54">
        <v>4</v>
      </c>
      <c r="W110" s="44">
        <f t="shared" si="19"/>
        <v>41</v>
      </c>
      <c r="X110" s="83">
        <v>80</v>
      </c>
      <c r="Y110" s="46">
        <f t="shared" si="17"/>
        <v>87</v>
      </c>
      <c r="Z110" s="46">
        <f t="shared" si="16"/>
        <v>167</v>
      </c>
      <c r="AA110" s="59">
        <f t="shared" si="18"/>
        <v>23</v>
      </c>
    </row>
    <row r="111" spans="1:27" ht="15">
      <c r="A111" s="58">
        <v>105</v>
      </c>
      <c r="B111" s="29" t="s">
        <v>101</v>
      </c>
      <c r="C111" s="30" t="s">
        <v>102</v>
      </c>
      <c r="D111" s="54">
        <v>6</v>
      </c>
      <c r="E111" s="54">
        <v>4</v>
      </c>
      <c r="F111" s="54">
        <v>5</v>
      </c>
      <c r="G111" s="54">
        <v>4</v>
      </c>
      <c r="H111" s="54">
        <v>5</v>
      </c>
      <c r="I111" s="54">
        <v>4</v>
      </c>
      <c r="J111" s="54">
        <v>3</v>
      </c>
      <c r="K111" s="54">
        <v>5</v>
      </c>
      <c r="L111" s="54">
        <v>5</v>
      </c>
      <c r="M111" s="46">
        <f t="shared" si="15"/>
        <v>41</v>
      </c>
      <c r="N111" s="54">
        <v>4</v>
      </c>
      <c r="O111" s="54">
        <v>4</v>
      </c>
      <c r="P111" s="54">
        <v>4</v>
      </c>
      <c r="Q111" s="54">
        <v>3</v>
      </c>
      <c r="R111" s="54">
        <v>6</v>
      </c>
      <c r="S111" s="54">
        <v>4</v>
      </c>
      <c r="T111" s="54">
        <v>5</v>
      </c>
      <c r="U111" s="54">
        <v>3</v>
      </c>
      <c r="V111" s="54">
        <v>5</v>
      </c>
      <c r="W111" s="86">
        <f t="shared" si="19"/>
        <v>38</v>
      </c>
      <c r="X111" s="83">
        <v>89</v>
      </c>
      <c r="Y111" s="92">
        <f t="shared" si="17"/>
        <v>79</v>
      </c>
      <c r="Z111" s="48">
        <f t="shared" si="16"/>
        <v>168</v>
      </c>
      <c r="AA111" s="59">
        <f t="shared" si="18"/>
        <v>24</v>
      </c>
    </row>
    <row r="112" spans="1:27" ht="15">
      <c r="A112" s="58">
        <v>105</v>
      </c>
      <c r="B112" s="29" t="s">
        <v>187</v>
      </c>
      <c r="C112" s="30" t="s">
        <v>188</v>
      </c>
      <c r="D112" s="58">
        <v>5</v>
      </c>
      <c r="E112" s="58">
        <v>8</v>
      </c>
      <c r="F112" s="58">
        <v>5</v>
      </c>
      <c r="G112" s="58">
        <v>4</v>
      </c>
      <c r="H112" s="58">
        <v>4</v>
      </c>
      <c r="I112" s="58">
        <v>4</v>
      </c>
      <c r="J112" s="58">
        <v>3</v>
      </c>
      <c r="K112" s="58">
        <v>5</v>
      </c>
      <c r="L112" s="58">
        <v>4</v>
      </c>
      <c r="M112" s="47">
        <f t="shared" si="15"/>
        <v>42</v>
      </c>
      <c r="N112" s="58">
        <v>4</v>
      </c>
      <c r="O112" s="58">
        <v>5</v>
      </c>
      <c r="P112" s="58">
        <v>4</v>
      </c>
      <c r="Q112" s="58">
        <v>4</v>
      </c>
      <c r="R112" s="58">
        <v>5</v>
      </c>
      <c r="S112" s="58">
        <v>4</v>
      </c>
      <c r="T112" s="58">
        <v>4</v>
      </c>
      <c r="U112" s="58">
        <v>3</v>
      </c>
      <c r="V112" s="58">
        <v>4</v>
      </c>
      <c r="W112" s="89">
        <f t="shared" si="19"/>
        <v>37</v>
      </c>
      <c r="X112" s="83">
        <v>89</v>
      </c>
      <c r="Y112" s="93">
        <f t="shared" si="17"/>
        <v>79</v>
      </c>
      <c r="Z112" s="49">
        <f t="shared" si="16"/>
        <v>168</v>
      </c>
      <c r="AA112" s="82">
        <f t="shared" si="18"/>
        <v>24</v>
      </c>
    </row>
    <row r="113" spans="1:27" ht="15">
      <c r="A113" s="58">
        <v>107</v>
      </c>
      <c r="B113" s="29" t="s">
        <v>208</v>
      </c>
      <c r="C113" s="30" t="s">
        <v>209</v>
      </c>
      <c r="D113" s="56">
        <v>7</v>
      </c>
      <c r="E113" s="56">
        <v>5</v>
      </c>
      <c r="F113" s="56">
        <v>4</v>
      </c>
      <c r="G113" s="56">
        <v>4</v>
      </c>
      <c r="H113" s="56">
        <v>5</v>
      </c>
      <c r="I113" s="56">
        <v>4</v>
      </c>
      <c r="J113" s="56">
        <v>3</v>
      </c>
      <c r="K113" s="56">
        <v>5</v>
      </c>
      <c r="L113" s="56">
        <v>5</v>
      </c>
      <c r="M113" s="46">
        <f t="shared" si="15"/>
        <v>42</v>
      </c>
      <c r="N113" s="56">
        <v>4</v>
      </c>
      <c r="O113" s="56">
        <v>5</v>
      </c>
      <c r="P113" s="56">
        <v>6</v>
      </c>
      <c r="Q113" s="56">
        <v>3</v>
      </c>
      <c r="R113" s="56">
        <v>5</v>
      </c>
      <c r="S113" s="56">
        <v>4</v>
      </c>
      <c r="T113" s="56">
        <v>6</v>
      </c>
      <c r="U113" s="56">
        <v>5</v>
      </c>
      <c r="V113" s="56">
        <v>5</v>
      </c>
      <c r="W113" s="86">
        <f t="shared" si="19"/>
        <v>43</v>
      </c>
      <c r="X113" s="83">
        <v>88</v>
      </c>
      <c r="Y113" s="92">
        <f t="shared" si="17"/>
        <v>85</v>
      </c>
      <c r="Z113" s="48">
        <f t="shared" si="16"/>
        <v>173</v>
      </c>
      <c r="AA113" s="59">
        <f t="shared" si="18"/>
        <v>29</v>
      </c>
    </row>
    <row r="114" spans="1:27" ht="15">
      <c r="A114" s="81">
        <v>108</v>
      </c>
      <c r="B114" s="29" t="s">
        <v>196</v>
      </c>
      <c r="C114" s="30" t="s">
        <v>197</v>
      </c>
      <c r="D114" s="54">
        <v>7</v>
      </c>
      <c r="E114" s="54">
        <v>6</v>
      </c>
      <c r="F114" s="54">
        <v>4</v>
      </c>
      <c r="G114" s="54">
        <v>4</v>
      </c>
      <c r="H114" s="54">
        <v>4</v>
      </c>
      <c r="I114" s="54">
        <v>5</v>
      </c>
      <c r="J114" s="54">
        <v>4</v>
      </c>
      <c r="K114" s="54">
        <v>6</v>
      </c>
      <c r="L114" s="54">
        <v>5</v>
      </c>
      <c r="M114" s="47">
        <f t="shared" si="15"/>
        <v>45</v>
      </c>
      <c r="N114" s="54">
        <v>5</v>
      </c>
      <c r="O114" s="54">
        <v>5</v>
      </c>
      <c r="P114" s="54">
        <v>4</v>
      </c>
      <c r="Q114" s="54">
        <v>4</v>
      </c>
      <c r="R114" s="54">
        <v>5</v>
      </c>
      <c r="S114" s="54">
        <v>4</v>
      </c>
      <c r="T114" s="54">
        <v>4</v>
      </c>
      <c r="U114" s="54">
        <v>3</v>
      </c>
      <c r="V114" s="54">
        <v>5</v>
      </c>
      <c r="W114" s="89">
        <f t="shared" si="19"/>
        <v>39</v>
      </c>
      <c r="X114" s="83">
        <v>90</v>
      </c>
      <c r="Y114" s="93">
        <f t="shared" si="17"/>
        <v>84</v>
      </c>
      <c r="Z114" s="49">
        <f t="shared" si="16"/>
        <v>174</v>
      </c>
      <c r="AA114" s="82">
        <f t="shared" si="18"/>
        <v>30</v>
      </c>
    </row>
    <row r="115" spans="1:27" ht="15">
      <c r="A115" s="58"/>
      <c r="B115" s="29" t="s">
        <v>212</v>
      </c>
      <c r="C115" s="30" t="s">
        <v>213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46">
        <f t="shared" si="15"/>
        <v>0</v>
      </c>
      <c r="N115" s="58"/>
      <c r="O115" s="58"/>
      <c r="P115" s="58"/>
      <c r="Q115" s="58"/>
      <c r="R115" s="58"/>
      <c r="S115" s="58"/>
      <c r="T115" s="58"/>
      <c r="U115" s="58"/>
      <c r="V115" s="58"/>
      <c r="W115" s="44">
        <f t="shared" si="19"/>
        <v>0</v>
      </c>
      <c r="X115" s="83">
        <v>84</v>
      </c>
      <c r="Y115" s="92" t="s">
        <v>239</v>
      </c>
      <c r="Z115" s="49" t="s">
        <v>239</v>
      </c>
      <c r="AA115" s="45" t="s">
        <v>239</v>
      </c>
    </row>
    <row r="116" spans="1:27" ht="15.75">
      <c r="A116" s="3"/>
      <c r="C116" s="6"/>
      <c r="L116" s="25"/>
      <c r="M116" s="6"/>
      <c r="V116" s="25"/>
      <c r="W116"/>
      <c r="X116"/>
      <c r="Y116"/>
      <c r="Z116"/>
      <c r="AA116"/>
    </row>
    <row r="117" spans="1:27" ht="15.75">
      <c r="A117" s="3"/>
      <c r="C117" s="6"/>
      <c r="L117" s="25"/>
      <c r="M117" s="6"/>
      <c r="V117" s="25"/>
      <c r="W117"/>
      <c r="X117"/>
      <c r="Y117"/>
      <c r="Z117"/>
      <c r="AA117"/>
    </row>
    <row r="118" spans="1:27" ht="15.75">
      <c r="A118" s="3"/>
      <c r="C118" s="6"/>
      <c r="L118" s="25"/>
      <c r="M118" s="6"/>
      <c r="V118" s="25"/>
      <c r="W118"/>
      <c r="X118"/>
      <c r="Y118"/>
      <c r="Z118"/>
      <c r="AA118"/>
    </row>
    <row r="119" spans="1:27" ht="15.75">
      <c r="A119" s="3"/>
      <c r="C119" s="6"/>
      <c r="L119" s="25"/>
      <c r="M119" s="6"/>
      <c r="V119" s="25"/>
      <c r="W119"/>
      <c r="X119"/>
      <c r="Y119"/>
      <c r="Z119"/>
      <c r="AA119"/>
    </row>
    <row r="120" spans="1:27" ht="15.75">
      <c r="A120" s="3"/>
      <c r="C120" s="6"/>
      <c r="L120" s="25"/>
      <c r="M120" s="6"/>
      <c r="V120" s="25"/>
      <c r="W120"/>
      <c r="X120"/>
      <c r="Y120"/>
      <c r="Z120"/>
      <c r="AA120"/>
    </row>
    <row r="121" spans="1:27" ht="15.75">
      <c r="A121" s="3"/>
      <c r="C121" s="6"/>
      <c r="L121" s="25"/>
      <c r="M121" s="6"/>
      <c r="V121" s="25"/>
      <c r="W121"/>
      <c r="X121"/>
      <c r="Y121"/>
      <c r="Z121"/>
      <c r="AA121"/>
    </row>
    <row r="122" spans="1:27" ht="15.75">
      <c r="A122" s="3"/>
      <c r="C122" s="6"/>
      <c r="L122" s="25"/>
      <c r="M122" s="6"/>
      <c r="V122" s="25"/>
      <c r="W122"/>
      <c r="X122"/>
      <c r="Y122"/>
      <c r="Z122"/>
      <c r="AA122"/>
    </row>
    <row r="123" spans="22:27" ht="15.75">
      <c r="V123" s="24"/>
      <c r="W123" s="25"/>
      <c r="X123"/>
      <c r="Y123"/>
      <c r="Z123"/>
      <c r="AA123"/>
    </row>
    <row r="124" spans="22:27" ht="15.75">
      <c r="V124" s="24"/>
      <c r="W124" s="25"/>
      <c r="X124"/>
      <c r="Y124"/>
      <c r="Z124"/>
      <c r="AA124"/>
    </row>
    <row r="125" spans="22:27" ht="15.75">
      <c r="V125" s="24"/>
      <c r="W125" s="25"/>
      <c r="X125"/>
      <c r="Y125"/>
      <c r="Z125"/>
      <c r="AA125"/>
    </row>
    <row r="126" spans="22:27" ht="15.75">
      <c r="V126" s="24"/>
      <c r="W126" s="25"/>
      <c r="X126"/>
      <c r="Y126"/>
      <c r="Z126"/>
      <c r="AA126"/>
    </row>
    <row r="127" spans="22:27" ht="15.75">
      <c r="V127" s="24"/>
      <c r="W127" s="25"/>
      <c r="X127"/>
      <c r="Y127"/>
      <c r="Z127"/>
      <c r="AA127"/>
    </row>
    <row r="128" spans="22:27" ht="15.75">
      <c r="V128" s="24"/>
      <c r="W128" s="25"/>
      <c r="X128"/>
      <c r="Y128"/>
      <c r="Z128"/>
      <c r="AA128"/>
    </row>
    <row r="129" spans="22:27" ht="15.75">
      <c r="V129" s="24"/>
      <c r="W129" s="25"/>
      <c r="X129"/>
      <c r="Y129"/>
      <c r="Z129"/>
      <c r="AA129"/>
    </row>
    <row r="130" spans="22:27" ht="15.75">
      <c r="V130" s="24"/>
      <c r="W130" s="25"/>
      <c r="X130"/>
      <c r="Y130"/>
      <c r="Z130"/>
      <c r="AA130"/>
    </row>
    <row r="131" spans="22:27" ht="15.75">
      <c r="V131" s="24"/>
      <c r="W131" s="25"/>
      <c r="X131"/>
      <c r="Y131"/>
      <c r="Z131"/>
      <c r="AA131"/>
    </row>
    <row r="132" spans="22:27" ht="15.75">
      <c r="V132" s="24"/>
      <c r="W132" s="25"/>
      <c r="X132"/>
      <c r="Y132"/>
      <c r="Z132"/>
      <c r="AA132"/>
    </row>
    <row r="133" spans="22:27" ht="15.75">
      <c r="V133" s="24"/>
      <c r="W133" s="25"/>
      <c r="X133"/>
      <c r="Y133"/>
      <c r="Z133"/>
      <c r="AA133"/>
    </row>
    <row r="134" spans="22:27" ht="15.75">
      <c r="V134" s="24"/>
      <c r="W134" s="25"/>
      <c r="X134"/>
      <c r="Y134"/>
      <c r="Z134"/>
      <c r="AA134"/>
    </row>
    <row r="135" spans="22:27" ht="15.75">
      <c r="V135" s="24"/>
      <c r="W135" s="25"/>
      <c r="X135"/>
      <c r="Y135"/>
      <c r="Z135"/>
      <c r="AA135"/>
    </row>
    <row r="136" spans="22:27" ht="15.75">
      <c r="V136" s="24"/>
      <c r="W136" s="25"/>
      <c r="X136"/>
      <c r="Y136"/>
      <c r="Z136"/>
      <c r="AA136"/>
    </row>
    <row r="137" spans="22:27" ht="15.75">
      <c r="V137" s="24"/>
      <c r="W137" s="25"/>
      <c r="X137"/>
      <c r="Y137"/>
      <c r="Z137"/>
      <c r="AA137"/>
    </row>
    <row r="138" spans="22:27" ht="15.75">
      <c r="V138" s="24"/>
      <c r="W138" s="25"/>
      <c r="X138"/>
      <c r="Y138"/>
      <c r="Z138"/>
      <c r="AA138"/>
    </row>
    <row r="139" spans="22:27" ht="15.75">
      <c r="V139" s="24"/>
      <c r="W139" s="25"/>
      <c r="X139"/>
      <c r="Y139"/>
      <c r="Z139"/>
      <c r="AA139"/>
    </row>
    <row r="140" spans="22:27" ht="15.75">
      <c r="V140" s="24"/>
      <c r="W140" s="25"/>
      <c r="X140"/>
      <c r="Y140"/>
      <c r="Z140"/>
      <c r="AA140"/>
    </row>
    <row r="141" spans="22:27" ht="15.75">
      <c r="V141" s="24"/>
      <c r="W141" s="25"/>
      <c r="X141"/>
      <c r="Y141"/>
      <c r="Z141"/>
      <c r="AA141"/>
    </row>
    <row r="142" spans="22:27" ht="15.75">
      <c r="V142" s="24"/>
      <c r="W142" s="25"/>
      <c r="X142"/>
      <c r="Y142"/>
      <c r="Z142"/>
      <c r="AA142"/>
    </row>
    <row r="143" spans="22:27" ht="15.75">
      <c r="V143" s="24"/>
      <c r="W143" s="25"/>
      <c r="X143"/>
      <c r="Y143"/>
      <c r="Z143"/>
      <c r="AA143"/>
    </row>
    <row r="144" spans="22:27" ht="15.75">
      <c r="V144" s="24"/>
      <c r="W144" s="25"/>
      <c r="X144"/>
      <c r="Y144"/>
      <c r="Z144"/>
      <c r="AA144"/>
    </row>
    <row r="145" spans="22:27" ht="15.75">
      <c r="V145" s="24"/>
      <c r="W145" s="25"/>
      <c r="X145"/>
      <c r="Y145"/>
      <c r="Z145"/>
      <c r="AA145"/>
    </row>
    <row r="146" spans="22:27" ht="15.75">
      <c r="V146" s="24"/>
      <c r="W146" s="25"/>
      <c r="X146"/>
      <c r="Y146"/>
      <c r="Z146"/>
      <c r="AA146"/>
    </row>
    <row r="147" spans="22:27" ht="15.75">
      <c r="V147" s="24"/>
      <c r="W147" s="25"/>
      <c r="X147"/>
      <c r="Y147"/>
      <c r="Z147"/>
      <c r="AA147"/>
    </row>
    <row r="148" spans="22:27" ht="15.75">
      <c r="V148" s="24"/>
      <c r="W148" s="25"/>
      <c r="X148"/>
      <c r="Y148"/>
      <c r="Z148"/>
      <c r="AA148"/>
    </row>
    <row r="149" spans="22:27" ht="15.75">
      <c r="V149" s="24"/>
      <c r="W149" s="25"/>
      <c r="X149"/>
      <c r="Y149"/>
      <c r="Z149"/>
      <c r="AA149"/>
    </row>
    <row r="150" spans="22:27" ht="15.75">
      <c r="V150" s="24"/>
      <c r="W150" s="25"/>
      <c r="X150"/>
      <c r="Y150"/>
      <c r="Z150"/>
      <c r="AA150"/>
    </row>
    <row r="151" spans="22:27" ht="15.75">
      <c r="V151" s="24"/>
      <c r="W151" s="25"/>
      <c r="X151"/>
      <c r="Y151"/>
      <c r="Z151"/>
      <c r="AA151"/>
    </row>
    <row r="152" spans="22:27" ht="15.75">
      <c r="V152" s="24"/>
      <c r="W152" s="25"/>
      <c r="X152"/>
      <c r="Y152"/>
      <c r="Z152"/>
      <c r="AA152"/>
    </row>
    <row r="153" spans="22:27" ht="15.75">
      <c r="V153" s="24"/>
      <c r="W153" s="25"/>
      <c r="X153"/>
      <c r="Y153"/>
      <c r="Z153"/>
      <c r="AA153"/>
    </row>
    <row r="154" spans="22:27" ht="15.75">
      <c r="V154" s="24"/>
      <c r="W154" s="25"/>
      <c r="X154"/>
      <c r="Y154"/>
      <c r="Z154"/>
      <c r="AA154"/>
    </row>
    <row r="155" spans="22:27" ht="15.75">
      <c r="V155" s="24"/>
      <c r="W155" s="25"/>
      <c r="X155"/>
      <c r="Y155"/>
      <c r="Z155"/>
      <c r="AA155"/>
    </row>
    <row r="156" spans="22:27" ht="15.75">
      <c r="V156" s="24"/>
      <c r="W156" s="25"/>
      <c r="X156"/>
      <c r="Y156"/>
      <c r="Z156"/>
      <c r="AA156"/>
    </row>
    <row r="157" spans="22:27" ht="15.75">
      <c r="V157" s="24"/>
      <c r="W157" s="25"/>
      <c r="X157"/>
      <c r="Y157"/>
      <c r="Z157"/>
      <c r="AA157"/>
    </row>
    <row r="158" spans="22:27" ht="15.75">
      <c r="V158" s="24"/>
      <c r="W158" s="25"/>
      <c r="X158"/>
      <c r="Y158"/>
      <c r="Z158"/>
      <c r="AA158"/>
    </row>
    <row r="159" spans="22:27" ht="15.75">
      <c r="V159" s="24"/>
      <c r="W159" s="25"/>
      <c r="X159"/>
      <c r="Y159"/>
      <c r="Z159"/>
      <c r="AA159"/>
    </row>
    <row r="160" spans="22:27" ht="15.75">
      <c r="V160" s="24"/>
      <c r="W160" s="25"/>
      <c r="X160"/>
      <c r="Y160"/>
      <c r="Z160"/>
      <c r="AA160"/>
    </row>
    <row r="161" spans="22:27" ht="15.75">
      <c r="V161" s="24"/>
      <c r="W161" s="25"/>
      <c r="X161"/>
      <c r="Y161"/>
      <c r="Z161"/>
      <c r="AA161"/>
    </row>
    <row r="162" spans="22:27" ht="15.75">
      <c r="V162" s="24"/>
      <c r="W162" s="25"/>
      <c r="X162"/>
      <c r="Y162"/>
      <c r="Z162"/>
      <c r="AA162"/>
    </row>
    <row r="163" spans="22:27" ht="15.75">
      <c r="V163" s="24"/>
      <c r="W163" s="25"/>
      <c r="X163"/>
      <c r="Y163"/>
      <c r="Z163"/>
      <c r="AA163"/>
    </row>
    <row r="164" spans="22:27" ht="15.75">
      <c r="V164" s="24"/>
      <c r="W164" s="25"/>
      <c r="X164"/>
      <c r="Y164"/>
      <c r="Z164"/>
      <c r="AA164"/>
    </row>
    <row r="165" spans="22:27" ht="15.75">
      <c r="V165" s="24"/>
      <c r="W165" s="25"/>
      <c r="X165"/>
      <c r="Y165"/>
      <c r="Z165"/>
      <c r="AA165"/>
    </row>
    <row r="166" spans="22:27" ht="15.75">
      <c r="V166" s="24"/>
      <c r="W166" s="25"/>
      <c r="X166"/>
      <c r="Y166"/>
      <c r="Z166"/>
      <c r="AA166"/>
    </row>
    <row r="167" spans="22:27" ht="15.75">
      <c r="V167" s="24"/>
      <c r="W167" s="25"/>
      <c r="X167"/>
      <c r="Y167"/>
      <c r="Z167"/>
      <c r="AA167"/>
    </row>
    <row r="168" spans="22:27" ht="15.75">
      <c r="V168" s="24"/>
      <c r="W168" s="25"/>
      <c r="X168"/>
      <c r="Y168"/>
      <c r="Z168"/>
      <c r="AA168"/>
    </row>
    <row r="169" spans="22:27" ht="15.75">
      <c r="V169" s="24"/>
      <c r="W169" s="25"/>
      <c r="X169"/>
      <c r="Y169"/>
      <c r="Z169"/>
      <c r="AA169"/>
    </row>
    <row r="170" spans="22:27" ht="15.75">
      <c r="V170" s="24"/>
      <c r="W170" s="25"/>
      <c r="X170"/>
      <c r="Y170"/>
      <c r="Z170"/>
      <c r="AA170"/>
    </row>
    <row r="171" spans="22:27" ht="15.75">
      <c r="V171" s="24"/>
      <c r="W171" s="25"/>
      <c r="X171"/>
      <c r="Y171"/>
      <c r="Z171"/>
      <c r="AA171"/>
    </row>
    <row r="172" spans="22:27" ht="15.75">
      <c r="V172" s="24"/>
      <c r="W172" s="25"/>
      <c r="X172"/>
      <c r="Y172"/>
      <c r="Z172"/>
      <c r="AA172"/>
    </row>
    <row r="173" spans="22:27" ht="15.75">
      <c r="V173" s="24"/>
      <c r="W173" s="25"/>
      <c r="X173"/>
      <c r="Y173"/>
      <c r="Z173"/>
      <c r="AA173"/>
    </row>
    <row r="174" spans="22:27" ht="15.75">
      <c r="V174" s="24"/>
      <c r="W174" s="25"/>
      <c r="X174"/>
      <c r="Y174"/>
      <c r="Z174"/>
      <c r="AA174"/>
    </row>
    <row r="175" spans="22:27" ht="15.75">
      <c r="V175" s="24"/>
      <c r="W175" s="25"/>
      <c r="X175"/>
      <c r="Y175"/>
      <c r="Z175"/>
      <c r="AA175"/>
    </row>
    <row r="176" spans="22:27" ht="15.75">
      <c r="V176" s="24"/>
      <c r="W176" s="25"/>
      <c r="X176"/>
      <c r="Y176"/>
      <c r="Z176"/>
      <c r="AA176"/>
    </row>
    <row r="177" spans="22:27" ht="15.75">
      <c r="V177" s="24"/>
      <c r="W177" s="25"/>
      <c r="X177"/>
      <c r="Y177"/>
      <c r="Z177"/>
      <c r="AA177"/>
    </row>
    <row r="178" spans="22:27" ht="15.75">
      <c r="V178" s="24"/>
      <c r="W178" s="25"/>
      <c r="X178"/>
      <c r="Y178"/>
      <c r="Z178"/>
      <c r="AA178"/>
    </row>
    <row r="179" spans="22:27" ht="15.75">
      <c r="V179" s="24"/>
      <c r="W179" s="25"/>
      <c r="X179"/>
      <c r="Y179"/>
      <c r="Z179"/>
      <c r="AA179"/>
    </row>
    <row r="180" spans="22:27" ht="15.75">
      <c r="V180" s="24"/>
      <c r="W180" s="25"/>
      <c r="X180"/>
      <c r="Y180"/>
      <c r="Z180"/>
      <c r="AA180"/>
    </row>
    <row r="181" spans="22:27" ht="15.75">
      <c r="V181" s="24"/>
      <c r="W181" s="25"/>
      <c r="X181"/>
      <c r="Y181"/>
      <c r="Z181"/>
      <c r="AA181"/>
    </row>
    <row r="182" spans="22:27" ht="15.75">
      <c r="V182" s="24"/>
      <c r="W182" s="25"/>
      <c r="X182"/>
      <c r="Y182"/>
      <c r="Z182"/>
      <c r="AA182"/>
    </row>
    <row r="183" spans="22:27" ht="15.75">
      <c r="V183" s="24"/>
      <c r="W183" s="25"/>
      <c r="X183"/>
      <c r="Y183"/>
      <c r="Z183"/>
      <c r="AA183"/>
    </row>
    <row r="184" spans="22:27" ht="15.75">
      <c r="V184" s="24"/>
      <c r="W184" s="25"/>
      <c r="X184"/>
      <c r="Y184"/>
      <c r="Z184"/>
      <c r="AA184"/>
    </row>
    <row r="185" spans="22:27" ht="15.75">
      <c r="V185" s="24"/>
      <c r="W185" s="25"/>
      <c r="X185"/>
      <c r="Y185"/>
      <c r="Z185"/>
      <c r="AA185"/>
    </row>
    <row r="186" spans="22:27" ht="15.75">
      <c r="V186" s="24"/>
      <c r="W186" s="25"/>
      <c r="X186"/>
      <c r="Y186"/>
      <c r="Z186"/>
      <c r="AA186"/>
    </row>
    <row r="187" spans="22:27" ht="15.75">
      <c r="V187" s="24"/>
      <c r="W187" s="25"/>
      <c r="X187"/>
      <c r="Y187"/>
      <c r="Z187"/>
      <c r="AA187"/>
    </row>
    <row r="188" spans="22:27" ht="15.75">
      <c r="V188" s="24"/>
      <c r="W188" s="25"/>
      <c r="X188"/>
      <c r="Y188"/>
      <c r="Z188"/>
      <c r="AA188"/>
    </row>
    <row r="189" spans="22:27" ht="15.75">
      <c r="V189" s="24"/>
      <c r="W189" s="25"/>
      <c r="X189"/>
      <c r="Y189"/>
      <c r="Z189"/>
      <c r="AA189"/>
    </row>
    <row r="190" spans="22:27" ht="15.75">
      <c r="V190" s="24"/>
      <c r="W190" s="25"/>
      <c r="X190"/>
      <c r="Y190"/>
      <c r="Z190"/>
      <c r="AA190"/>
    </row>
    <row r="191" spans="22:27" ht="15.75">
      <c r="V191" s="24"/>
      <c r="W191" s="25"/>
      <c r="X191"/>
      <c r="Y191"/>
      <c r="Z191"/>
      <c r="AA191"/>
    </row>
    <row r="192" spans="22:27" ht="15.75">
      <c r="V192" s="24"/>
      <c r="W192" s="25"/>
      <c r="X192"/>
      <c r="Y192"/>
      <c r="Z192"/>
      <c r="AA192"/>
    </row>
    <row r="193" spans="22:27" ht="15.75">
      <c r="V193" s="24"/>
      <c r="W193" s="25"/>
      <c r="X193"/>
      <c r="Y193"/>
      <c r="Z193"/>
      <c r="AA193"/>
    </row>
    <row r="194" spans="22:27" ht="15.75">
      <c r="V194" s="24"/>
      <c r="W194" s="25"/>
      <c r="X194"/>
      <c r="Y194"/>
      <c r="Z194"/>
      <c r="AA194"/>
    </row>
    <row r="195" spans="22:27" ht="15.75">
      <c r="V195" s="24"/>
      <c r="W195" s="25"/>
      <c r="X195"/>
      <c r="Y195"/>
      <c r="Z195"/>
      <c r="AA195"/>
    </row>
    <row r="196" spans="22:27" ht="15.75">
      <c r="V196" s="24"/>
      <c r="W196" s="25"/>
      <c r="X196"/>
      <c r="Y196"/>
      <c r="Z196"/>
      <c r="AA196"/>
    </row>
    <row r="197" spans="22:27" ht="15.75">
      <c r="V197" s="24"/>
      <c r="W197" s="25"/>
      <c r="X197"/>
      <c r="Y197"/>
      <c r="Z197"/>
      <c r="AA197"/>
    </row>
    <row r="198" spans="22:27" ht="15.75">
      <c r="V198" s="24"/>
      <c r="W198" s="25"/>
      <c r="X198"/>
      <c r="Y198"/>
      <c r="Z198"/>
      <c r="AA198"/>
    </row>
    <row r="199" spans="22:27" ht="15.75">
      <c r="V199" s="24"/>
      <c r="W199" s="25"/>
      <c r="X199"/>
      <c r="Y199"/>
      <c r="Z199"/>
      <c r="AA199"/>
    </row>
    <row r="200" spans="22:27" ht="15.75">
      <c r="V200" s="24"/>
      <c r="W200" s="25"/>
      <c r="X200"/>
      <c r="Y200"/>
      <c r="Z200"/>
      <c r="AA200"/>
    </row>
    <row r="201" spans="22:27" ht="15.75">
      <c r="V201" s="24"/>
      <c r="W201" s="25"/>
      <c r="X201"/>
      <c r="Y201"/>
      <c r="Z201"/>
      <c r="AA201"/>
    </row>
    <row r="202" spans="22:27" ht="15.75">
      <c r="V202" s="24"/>
      <c r="W202" s="25"/>
      <c r="X202"/>
      <c r="Y202"/>
      <c r="Z202"/>
      <c r="AA202"/>
    </row>
    <row r="203" spans="22:27" ht="15.75">
      <c r="V203" s="24"/>
      <c r="W203" s="25"/>
      <c r="X203"/>
      <c r="Y203"/>
      <c r="Z203"/>
      <c r="AA203"/>
    </row>
    <row r="204" spans="22:27" ht="15.75">
      <c r="V204" s="24"/>
      <c r="W204" s="25"/>
      <c r="X204"/>
      <c r="Y204"/>
      <c r="Z204"/>
      <c r="AA204"/>
    </row>
    <row r="205" spans="22:27" ht="15.75">
      <c r="V205" s="24"/>
      <c r="W205" s="25"/>
      <c r="X205"/>
      <c r="Y205"/>
      <c r="Z205"/>
      <c r="AA205"/>
    </row>
    <row r="206" spans="22:27" ht="15.75">
      <c r="V206" s="24"/>
      <c r="W206" s="25"/>
      <c r="X206"/>
      <c r="Y206"/>
      <c r="Z206"/>
      <c r="AA206"/>
    </row>
    <row r="207" spans="22:27" ht="15.75">
      <c r="V207" s="24"/>
      <c r="W207" s="25"/>
      <c r="X207"/>
      <c r="Y207"/>
      <c r="Z207"/>
      <c r="AA207"/>
    </row>
    <row r="208" spans="22:27" ht="15.75">
      <c r="V208" s="24"/>
      <c r="W208" s="25"/>
      <c r="X208"/>
      <c r="Y208"/>
      <c r="Z208"/>
      <c r="AA208"/>
    </row>
    <row r="209" spans="22:27" ht="15.75">
      <c r="V209" s="24"/>
      <c r="W209" s="25"/>
      <c r="X209"/>
      <c r="Y209"/>
      <c r="Z209"/>
      <c r="AA209"/>
    </row>
    <row r="210" spans="22:27" ht="15.75">
      <c r="V210" s="24"/>
      <c r="W210" s="25"/>
      <c r="X210"/>
      <c r="Y210"/>
      <c r="Z210"/>
      <c r="AA210"/>
    </row>
    <row r="211" spans="22:27" ht="15.75">
      <c r="V211" s="24"/>
      <c r="W211" s="25"/>
      <c r="X211"/>
      <c r="Y211"/>
      <c r="Z211"/>
      <c r="AA211"/>
    </row>
    <row r="212" spans="22:27" ht="15.75">
      <c r="V212" s="24"/>
      <c r="W212" s="25"/>
      <c r="X212"/>
      <c r="Y212"/>
      <c r="Z212"/>
      <c r="AA212"/>
    </row>
    <row r="213" spans="22:27" ht="15.75">
      <c r="V213" s="24"/>
      <c r="W213" s="25"/>
      <c r="X213"/>
      <c r="Y213"/>
      <c r="Z213"/>
      <c r="AA213"/>
    </row>
    <row r="214" spans="22:27" ht="15.75">
      <c r="V214" s="24"/>
      <c r="W214" s="25"/>
      <c r="X214"/>
      <c r="Y214"/>
      <c r="Z214"/>
      <c r="AA214"/>
    </row>
  </sheetData>
  <mergeCells count="9">
    <mergeCell ref="M3:AA3"/>
    <mergeCell ref="A2:AA2"/>
    <mergeCell ref="A1:AA1"/>
    <mergeCell ref="A3:L3"/>
    <mergeCell ref="A4:A6"/>
    <mergeCell ref="AA4:AA6"/>
    <mergeCell ref="B4:C4"/>
    <mergeCell ref="B5:C5"/>
    <mergeCell ref="B6:C6"/>
  </mergeCells>
  <printOptions/>
  <pageMargins left="0.3" right="0.2" top="0.27" bottom="0.14" header="0.25" footer="0.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44">
      <selection activeCell="B67" sqref="B67:C67"/>
    </sheetView>
  </sheetViews>
  <sheetFormatPr defaultColWidth="9.00390625" defaultRowHeight="14.25"/>
  <cols>
    <col min="1" max="1" width="4.75390625" style="17" customWidth="1"/>
    <col min="2" max="2" width="5.25390625" style="17" customWidth="1"/>
    <col min="3" max="3" width="16.50390625" style="17" customWidth="1"/>
    <col min="4" max="12" width="3.50390625" style="17" customWidth="1"/>
    <col min="13" max="13" width="4.50390625" style="17" customWidth="1"/>
    <col min="14" max="22" width="3.50390625" style="17" customWidth="1"/>
    <col min="23" max="26" width="4.625" style="17" customWidth="1"/>
    <col min="27" max="27" width="5.50390625" style="17" customWidth="1"/>
    <col min="28" max="28" width="4.75390625" style="23" customWidth="1"/>
  </cols>
  <sheetData>
    <row r="1" spans="1:28" s="13" customFormat="1" ht="18.75" customHeight="1">
      <c r="A1" s="117" t="s">
        <v>190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s="13" customFormat="1" ht="18.75" customHeight="1">
      <c r="A2" s="117" t="s">
        <v>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s="14" customFormat="1" ht="14.25">
      <c r="A3" s="122" t="s">
        <v>191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43">
        <v>39256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5">
      <c r="A4" s="144" t="s">
        <v>7</v>
      </c>
      <c r="B4" s="141" t="s">
        <v>8</v>
      </c>
      <c r="C4" s="142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11" t="s">
        <v>0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18" t="s">
        <v>1</v>
      </c>
      <c r="X4" s="19" t="s">
        <v>4</v>
      </c>
      <c r="Y4" s="19" t="s">
        <v>5</v>
      </c>
      <c r="Z4" s="19" t="s">
        <v>6</v>
      </c>
      <c r="AA4" s="18" t="s">
        <v>2</v>
      </c>
      <c r="AB4" s="147" t="s">
        <v>3</v>
      </c>
    </row>
    <row r="5" spans="1:28" ht="14.25">
      <c r="A5" s="145"/>
      <c r="B5" s="141" t="s">
        <v>9</v>
      </c>
      <c r="C5" s="142"/>
      <c r="D5" s="7">
        <v>547</v>
      </c>
      <c r="E5" s="7">
        <v>403</v>
      </c>
      <c r="F5" s="7">
        <v>233</v>
      </c>
      <c r="G5" s="7">
        <v>434</v>
      </c>
      <c r="H5" s="7">
        <v>429</v>
      </c>
      <c r="I5" s="7">
        <v>349</v>
      </c>
      <c r="J5" s="7">
        <v>175</v>
      </c>
      <c r="K5" s="7">
        <v>545</v>
      </c>
      <c r="L5" s="7">
        <v>465</v>
      </c>
      <c r="M5" s="11">
        <f aca="true" t="shared" si="0" ref="M5:M36">SUM(D5:L5)</f>
        <v>3580</v>
      </c>
      <c r="N5" s="7">
        <v>392</v>
      </c>
      <c r="O5" s="7">
        <v>560</v>
      </c>
      <c r="P5" s="7">
        <v>449</v>
      </c>
      <c r="Q5" s="7">
        <v>185</v>
      </c>
      <c r="R5" s="7">
        <v>512</v>
      </c>
      <c r="S5" s="7">
        <v>405</v>
      </c>
      <c r="T5" s="7">
        <v>433</v>
      </c>
      <c r="U5" s="7">
        <v>200</v>
      </c>
      <c r="V5" s="7">
        <v>418</v>
      </c>
      <c r="W5" s="11">
        <f aca="true" t="shared" si="1" ref="W5:W36">SUM(N5:V5)</f>
        <v>3554</v>
      </c>
      <c r="X5" s="18">
        <f>M5+W5</f>
        <v>7134</v>
      </c>
      <c r="Y5" s="18">
        <v>7134</v>
      </c>
      <c r="Z5" s="18">
        <v>7134</v>
      </c>
      <c r="AA5" s="18">
        <v>7134</v>
      </c>
      <c r="AB5" s="148"/>
    </row>
    <row r="6" spans="1:28" ht="14.25">
      <c r="A6" s="146"/>
      <c r="B6" s="150" t="s">
        <v>10</v>
      </c>
      <c r="C6" s="151"/>
      <c r="D6" s="11">
        <v>5</v>
      </c>
      <c r="E6" s="11">
        <v>4</v>
      </c>
      <c r="F6" s="11">
        <v>3</v>
      </c>
      <c r="G6" s="11">
        <v>4</v>
      </c>
      <c r="H6" s="11">
        <v>4</v>
      </c>
      <c r="I6" s="11">
        <v>4</v>
      </c>
      <c r="J6" s="11">
        <v>3</v>
      </c>
      <c r="K6" s="11">
        <v>5</v>
      </c>
      <c r="L6" s="11">
        <v>4</v>
      </c>
      <c r="M6" s="11">
        <f t="shared" si="0"/>
        <v>36</v>
      </c>
      <c r="N6" s="11">
        <v>4</v>
      </c>
      <c r="O6" s="11">
        <v>5</v>
      </c>
      <c r="P6" s="11">
        <v>4</v>
      </c>
      <c r="Q6" s="11">
        <v>3</v>
      </c>
      <c r="R6" s="11">
        <v>5</v>
      </c>
      <c r="S6" s="11">
        <v>4</v>
      </c>
      <c r="T6" s="11">
        <v>4</v>
      </c>
      <c r="U6" s="11">
        <v>3</v>
      </c>
      <c r="V6" s="11">
        <v>4</v>
      </c>
      <c r="W6" s="11">
        <f t="shared" si="1"/>
        <v>36</v>
      </c>
      <c r="X6" s="18">
        <v>72</v>
      </c>
      <c r="Y6" s="18">
        <v>72</v>
      </c>
      <c r="Z6" s="18">
        <f aca="true" t="shared" si="2" ref="Z6:Z37">SUM(M6+W6)</f>
        <v>72</v>
      </c>
      <c r="AA6" s="18">
        <f aca="true" t="shared" si="3" ref="AA6:AA37">SUM(X6+Y6+Z6)</f>
        <v>216</v>
      </c>
      <c r="AB6" s="149"/>
    </row>
    <row r="7" spans="1:28" ht="15">
      <c r="A7" s="37">
        <v>1</v>
      </c>
      <c r="B7" s="107" t="s">
        <v>22</v>
      </c>
      <c r="C7" s="108" t="s">
        <v>61</v>
      </c>
      <c r="D7" s="20">
        <v>4</v>
      </c>
      <c r="E7" s="16">
        <v>4</v>
      </c>
      <c r="F7" s="16">
        <v>3</v>
      </c>
      <c r="G7" s="16">
        <v>4</v>
      </c>
      <c r="H7" s="16">
        <v>4</v>
      </c>
      <c r="I7" s="16">
        <v>4</v>
      </c>
      <c r="J7" s="16">
        <v>3</v>
      </c>
      <c r="K7" s="16">
        <v>5</v>
      </c>
      <c r="L7" s="16">
        <v>4</v>
      </c>
      <c r="M7" s="18">
        <f t="shared" si="0"/>
        <v>35</v>
      </c>
      <c r="N7" s="16">
        <v>5</v>
      </c>
      <c r="O7" s="16">
        <v>5</v>
      </c>
      <c r="P7" s="16">
        <v>4</v>
      </c>
      <c r="Q7" s="16">
        <v>3</v>
      </c>
      <c r="R7" s="16">
        <v>4</v>
      </c>
      <c r="S7" s="16">
        <v>3</v>
      </c>
      <c r="T7" s="16">
        <v>4</v>
      </c>
      <c r="U7" s="16">
        <v>4</v>
      </c>
      <c r="V7" s="16">
        <v>4</v>
      </c>
      <c r="W7" s="22">
        <f t="shared" si="1"/>
        <v>36</v>
      </c>
      <c r="X7" s="111">
        <v>71</v>
      </c>
      <c r="Y7" s="111">
        <v>68</v>
      </c>
      <c r="Z7" s="112">
        <f t="shared" si="2"/>
        <v>71</v>
      </c>
      <c r="AA7" s="11">
        <f t="shared" si="3"/>
        <v>210</v>
      </c>
      <c r="AB7" s="12">
        <f aca="true" t="shared" si="4" ref="AB7:AB38">SUM(AA7-216)</f>
        <v>-6</v>
      </c>
    </row>
    <row r="8" spans="1:28" ht="15">
      <c r="A8" s="37">
        <v>2</v>
      </c>
      <c r="B8" s="107" t="s">
        <v>38</v>
      </c>
      <c r="C8" s="108" t="s">
        <v>77</v>
      </c>
      <c r="D8" s="20">
        <v>5</v>
      </c>
      <c r="E8" s="16">
        <v>4</v>
      </c>
      <c r="F8" s="16">
        <v>3</v>
      </c>
      <c r="G8" s="16">
        <v>4</v>
      </c>
      <c r="H8" s="16">
        <v>4</v>
      </c>
      <c r="I8" s="16">
        <v>4</v>
      </c>
      <c r="J8" s="16">
        <v>2</v>
      </c>
      <c r="K8" s="16">
        <v>5</v>
      </c>
      <c r="L8" s="16">
        <v>4</v>
      </c>
      <c r="M8" s="18">
        <f t="shared" si="0"/>
        <v>35</v>
      </c>
      <c r="N8" s="16">
        <v>5</v>
      </c>
      <c r="O8" s="16">
        <v>4</v>
      </c>
      <c r="P8" s="16">
        <v>4</v>
      </c>
      <c r="Q8" s="16">
        <v>3</v>
      </c>
      <c r="R8" s="16">
        <v>4</v>
      </c>
      <c r="S8" s="16">
        <v>5</v>
      </c>
      <c r="T8" s="16">
        <v>4</v>
      </c>
      <c r="U8" s="16">
        <v>3</v>
      </c>
      <c r="V8" s="16">
        <v>4</v>
      </c>
      <c r="W8" s="22">
        <f t="shared" si="1"/>
        <v>36</v>
      </c>
      <c r="X8" s="111">
        <v>68</v>
      </c>
      <c r="Y8" s="111">
        <v>74</v>
      </c>
      <c r="Z8" s="112">
        <f t="shared" si="2"/>
        <v>71</v>
      </c>
      <c r="AA8" s="11">
        <f t="shared" si="3"/>
        <v>213</v>
      </c>
      <c r="AB8" s="12">
        <f t="shared" si="4"/>
        <v>-3</v>
      </c>
    </row>
    <row r="9" spans="1:28" ht="15">
      <c r="A9" s="37">
        <v>3</v>
      </c>
      <c r="B9" s="107" t="s">
        <v>47</v>
      </c>
      <c r="C9" s="108" t="s">
        <v>86</v>
      </c>
      <c r="D9" s="20">
        <v>5</v>
      </c>
      <c r="E9" s="16">
        <v>5</v>
      </c>
      <c r="F9" s="16">
        <v>3</v>
      </c>
      <c r="G9" s="16">
        <v>3</v>
      </c>
      <c r="H9" s="16">
        <v>4</v>
      </c>
      <c r="I9" s="16">
        <v>5</v>
      </c>
      <c r="J9" s="16">
        <v>2</v>
      </c>
      <c r="K9" s="16">
        <v>4</v>
      </c>
      <c r="L9" s="16">
        <v>3</v>
      </c>
      <c r="M9" s="18">
        <f t="shared" si="0"/>
        <v>34</v>
      </c>
      <c r="N9" s="16">
        <v>6</v>
      </c>
      <c r="O9" s="16">
        <v>5</v>
      </c>
      <c r="P9" s="16">
        <v>4</v>
      </c>
      <c r="Q9" s="16">
        <v>3</v>
      </c>
      <c r="R9" s="16">
        <v>5</v>
      </c>
      <c r="S9" s="16">
        <v>5</v>
      </c>
      <c r="T9" s="16">
        <v>4</v>
      </c>
      <c r="U9" s="16">
        <v>3</v>
      </c>
      <c r="V9" s="16">
        <v>5</v>
      </c>
      <c r="W9" s="22">
        <f t="shared" si="1"/>
        <v>40</v>
      </c>
      <c r="X9" s="111">
        <v>69</v>
      </c>
      <c r="Y9" s="111">
        <v>72</v>
      </c>
      <c r="Z9" s="112">
        <f t="shared" si="2"/>
        <v>74</v>
      </c>
      <c r="AA9" s="11">
        <f t="shared" si="3"/>
        <v>215</v>
      </c>
      <c r="AB9" s="12">
        <f t="shared" si="4"/>
        <v>-1</v>
      </c>
    </row>
    <row r="10" spans="1:28" ht="15">
      <c r="A10" s="37">
        <v>4</v>
      </c>
      <c r="B10" s="107" t="s">
        <v>35</v>
      </c>
      <c r="C10" s="108" t="s">
        <v>74</v>
      </c>
      <c r="D10" s="20">
        <v>6</v>
      </c>
      <c r="E10" s="16">
        <v>4</v>
      </c>
      <c r="F10" s="16">
        <v>3</v>
      </c>
      <c r="G10" s="16">
        <v>4</v>
      </c>
      <c r="H10" s="16">
        <v>5</v>
      </c>
      <c r="I10" s="16">
        <v>3</v>
      </c>
      <c r="J10" s="16">
        <v>3</v>
      </c>
      <c r="K10" s="16">
        <v>5</v>
      </c>
      <c r="L10" s="16">
        <v>4</v>
      </c>
      <c r="M10" s="18">
        <f t="shared" si="0"/>
        <v>37</v>
      </c>
      <c r="N10" s="16">
        <v>3</v>
      </c>
      <c r="O10" s="16">
        <v>5</v>
      </c>
      <c r="P10" s="16">
        <v>4</v>
      </c>
      <c r="Q10" s="16">
        <v>3</v>
      </c>
      <c r="R10" s="16">
        <v>4</v>
      </c>
      <c r="S10" s="16">
        <v>4</v>
      </c>
      <c r="T10" s="16">
        <v>3</v>
      </c>
      <c r="U10" s="16">
        <v>4</v>
      </c>
      <c r="V10" s="16">
        <v>4</v>
      </c>
      <c r="W10" s="22">
        <f t="shared" si="1"/>
        <v>34</v>
      </c>
      <c r="X10" s="111">
        <v>74</v>
      </c>
      <c r="Y10" s="111">
        <v>71</v>
      </c>
      <c r="Z10" s="112">
        <f t="shared" si="2"/>
        <v>71</v>
      </c>
      <c r="AA10" s="11">
        <f t="shared" si="3"/>
        <v>216</v>
      </c>
      <c r="AB10" s="12">
        <f t="shared" si="4"/>
        <v>0</v>
      </c>
    </row>
    <row r="11" spans="1:28" ht="15">
      <c r="A11" s="37">
        <v>5</v>
      </c>
      <c r="B11" s="107" t="s">
        <v>40</v>
      </c>
      <c r="C11" s="108" t="s">
        <v>79</v>
      </c>
      <c r="D11" s="20">
        <v>5</v>
      </c>
      <c r="E11" s="16">
        <v>3</v>
      </c>
      <c r="F11" s="16">
        <v>3</v>
      </c>
      <c r="G11" s="16">
        <v>4</v>
      </c>
      <c r="H11" s="16">
        <v>4</v>
      </c>
      <c r="I11" s="16">
        <v>4</v>
      </c>
      <c r="J11" s="16">
        <v>3</v>
      </c>
      <c r="K11" s="16">
        <v>5</v>
      </c>
      <c r="L11" s="16">
        <v>4</v>
      </c>
      <c r="M11" s="18">
        <f t="shared" si="0"/>
        <v>35</v>
      </c>
      <c r="N11" s="16">
        <v>4</v>
      </c>
      <c r="O11" s="16">
        <v>5</v>
      </c>
      <c r="P11" s="16">
        <v>4</v>
      </c>
      <c r="Q11" s="16">
        <v>3</v>
      </c>
      <c r="R11" s="16">
        <v>4</v>
      </c>
      <c r="S11" s="16">
        <v>3</v>
      </c>
      <c r="T11" s="16">
        <v>4</v>
      </c>
      <c r="U11" s="16">
        <v>3</v>
      </c>
      <c r="V11" s="16">
        <v>3</v>
      </c>
      <c r="W11" s="22">
        <f t="shared" si="1"/>
        <v>33</v>
      </c>
      <c r="X11" s="111">
        <v>82</v>
      </c>
      <c r="Y11" s="111">
        <v>67</v>
      </c>
      <c r="Z11" s="112">
        <f t="shared" si="2"/>
        <v>68</v>
      </c>
      <c r="AA11" s="11">
        <f t="shared" si="3"/>
        <v>217</v>
      </c>
      <c r="AB11" s="12">
        <f t="shared" si="4"/>
        <v>1</v>
      </c>
    </row>
    <row r="12" spans="1:28" ht="15">
      <c r="A12" s="37">
        <v>5</v>
      </c>
      <c r="B12" s="107" t="s">
        <v>121</v>
      </c>
      <c r="C12" s="108" t="s">
        <v>122</v>
      </c>
      <c r="D12" s="20">
        <v>4</v>
      </c>
      <c r="E12" s="16">
        <v>4</v>
      </c>
      <c r="F12" s="16">
        <v>3</v>
      </c>
      <c r="G12" s="16">
        <v>4</v>
      </c>
      <c r="H12" s="16">
        <v>3</v>
      </c>
      <c r="I12" s="16">
        <v>4</v>
      </c>
      <c r="J12" s="16">
        <v>3</v>
      </c>
      <c r="K12" s="16">
        <v>5</v>
      </c>
      <c r="L12" s="16">
        <v>4</v>
      </c>
      <c r="M12" s="18">
        <f t="shared" si="0"/>
        <v>34</v>
      </c>
      <c r="N12" s="16">
        <v>5</v>
      </c>
      <c r="O12" s="16">
        <v>5</v>
      </c>
      <c r="P12" s="16">
        <v>4</v>
      </c>
      <c r="Q12" s="16">
        <v>3</v>
      </c>
      <c r="R12" s="16">
        <v>5</v>
      </c>
      <c r="S12" s="16">
        <v>4</v>
      </c>
      <c r="T12" s="16">
        <v>5</v>
      </c>
      <c r="U12" s="16">
        <v>3</v>
      </c>
      <c r="V12" s="16">
        <v>4</v>
      </c>
      <c r="W12" s="22">
        <f t="shared" si="1"/>
        <v>38</v>
      </c>
      <c r="X12" s="111">
        <v>76</v>
      </c>
      <c r="Y12" s="111">
        <v>69</v>
      </c>
      <c r="Z12" s="112">
        <f t="shared" si="2"/>
        <v>72</v>
      </c>
      <c r="AA12" s="11">
        <f t="shared" si="3"/>
        <v>217</v>
      </c>
      <c r="AB12" s="12">
        <f t="shared" si="4"/>
        <v>1</v>
      </c>
    </row>
    <row r="13" spans="1:28" ht="15">
      <c r="A13" s="37">
        <v>5</v>
      </c>
      <c r="B13" s="107" t="s">
        <v>26</v>
      </c>
      <c r="C13" s="108" t="s">
        <v>65</v>
      </c>
      <c r="D13" s="21">
        <v>5</v>
      </c>
      <c r="E13" s="15">
        <v>4</v>
      </c>
      <c r="F13" s="15">
        <v>2</v>
      </c>
      <c r="G13" s="15">
        <v>3</v>
      </c>
      <c r="H13" s="16">
        <v>4</v>
      </c>
      <c r="I13" s="15">
        <v>3</v>
      </c>
      <c r="J13" s="15">
        <v>5</v>
      </c>
      <c r="K13" s="15">
        <v>5</v>
      </c>
      <c r="L13" s="15">
        <v>4</v>
      </c>
      <c r="M13" s="18">
        <f t="shared" si="0"/>
        <v>35</v>
      </c>
      <c r="N13" s="15">
        <v>2</v>
      </c>
      <c r="O13" s="15">
        <v>7</v>
      </c>
      <c r="P13" s="15">
        <v>4</v>
      </c>
      <c r="Q13" s="15">
        <v>3</v>
      </c>
      <c r="R13" s="15">
        <v>6</v>
      </c>
      <c r="S13" s="15">
        <v>4</v>
      </c>
      <c r="T13" s="15">
        <v>4</v>
      </c>
      <c r="U13" s="15">
        <v>4</v>
      </c>
      <c r="V13" s="15">
        <v>4</v>
      </c>
      <c r="W13" s="22">
        <f t="shared" si="1"/>
        <v>38</v>
      </c>
      <c r="X13" s="111">
        <v>71</v>
      </c>
      <c r="Y13" s="111">
        <v>73</v>
      </c>
      <c r="Z13" s="112">
        <f t="shared" si="2"/>
        <v>73</v>
      </c>
      <c r="AA13" s="11">
        <f t="shared" si="3"/>
        <v>217</v>
      </c>
      <c r="AB13" s="12">
        <f t="shared" si="4"/>
        <v>1</v>
      </c>
    </row>
    <row r="14" spans="1:28" ht="15">
      <c r="A14" s="37">
        <v>5</v>
      </c>
      <c r="B14" s="107" t="s">
        <v>155</v>
      </c>
      <c r="C14" s="108" t="s">
        <v>156</v>
      </c>
      <c r="D14" s="20">
        <v>7</v>
      </c>
      <c r="E14" s="16">
        <v>4</v>
      </c>
      <c r="F14" s="16">
        <v>3</v>
      </c>
      <c r="G14" s="16">
        <v>4</v>
      </c>
      <c r="H14" s="16">
        <v>5</v>
      </c>
      <c r="I14" s="16">
        <v>4</v>
      </c>
      <c r="J14" s="16">
        <v>3</v>
      </c>
      <c r="K14" s="16">
        <v>5</v>
      </c>
      <c r="L14" s="16">
        <v>4</v>
      </c>
      <c r="M14" s="18">
        <f t="shared" si="0"/>
        <v>39</v>
      </c>
      <c r="N14" s="16">
        <v>3</v>
      </c>
      <c r="O14" s="16">
        <v>5</v>
      </c>
      <c r="P14" s="16">
        <v>4</v>
      </c>
      <c r="Q14" s="16">
        <v>3</v>
      </c>
      <c r="R14" s="16">
        <v>4</v>
      </c>
      <c r="S14" s="16">
        <v>4</v>
      </c>
      <c r="T14" s="16">
        <v>6</v>
      </c>
      <c r="U14" s="16">
        <v>3</v>
      </c>
      <c r="V14" s="16">
        <v>4</v>
      </c>
      <c r="W14" s="22">
        <f t="shared" si="1"/>
        <v>36</v>
      </c>
      <c r="X14" s="111">
        <v>72</v>
      </c>
      <c r="Y14" s="111">
        <v>70</v>
      </c>
      <c r="Z14" s="112">
        <f t="shared" si="2"/>
        <v>75</v>
      </c>
      <c r="AA14" s="11">
        <f t="shared" si="3"/>
        <v>217</v>
      </c>
      <c r="AB14" s="12">
        <f t="shared" si="4"/>
        <v>1</v>
      </c>
    </row>
    <row r="15" spans="1:28" ht="15">
      <c r="A15" s="37">
        <v>9</v>
      </c>
      <c r="B15" s="107" t="s">
        <v>41</v>
      </c>
      <c r="C15" s="108" t="s">
        <v>80</v>
      </c>
      <c r="D15" s="20">
        <v>4</v>
      </c>
      <c r="E15" s="16">
        <v>4</v>
      </c>
      <c r="F15" s="16">
        <v>3</v>
      </c>
      <c r="G15" s="16">
        <v>4</v>
      </c>
      <c r="H15" s="16">
        <v>5</v>
      </c>
      <c r="I15" s="16">
        <v>4</v>
      </c>
      <c r="J15" s="16">
        <v>3</v>
      </c>
      <c r="K15" s="16">
        <v>5</v>
      </c>
      <c r="L15" s="16">
        <v>5</v>
      </c>
      <c r="M15" s="18">
        <f t="shared" si="0"/>
        <v>37</v>
      </c>
      <c r="N15" s="16">
        <v>3</v>
      </c>
      <c r="O15" s="16">
        <v>4</v>
      </c>
      <c r="P15" s="16">
        <v>3</v>
      </c>
      <c r="Q15" s="16">
        <v>3</v>
      </c>
      <c r="R15" s="16">
        <v>4</v>
      </c>
      <c r="S15" s="16">
        <v>4</v>
      </c>
      <c r="T15" s="16">
        <v>4</v>
      </c>
      <c r="U15" s="16">
        <v>3</v>
      </c>
      <c r="V15" s="16">
        <v>4</v>
      </c>
      <c r="W15" s="22">
        <f t="shared" si="1"/>
        <v>32</v>
      </c>
      <c r="X15" s="111">
        <v>80</v>
      </c>
      <c r="Y15" s="111">
        <v>70</v>
      </c>
      <c r="Z15" s="112">
        <f t="shared" si="2"/>
        <v>69</v>
      </c>
      <c r="AA15" s="11">
        <f t="shared" si="3"/>
        <v>219</v>
      </c>
      <c r="AB15" s="12">
        <f t="shared" si="4"/>
        <v>3</v>
      </c>
    </row>
    <row r="16" spans="1:28" ht="15">
      <c r="A16" s="37">
        <v>9</v>
      </c>
      <c r="B16" s="107" t="s">
        <v>157</v>
      </c>
      <c r="C16" s="108" t="s">
        <v>158</v>
      </c>
      <c r="D16" s="20">
        <v>5</v>
      </c>
      <c r="E16" s="16">
        <v>3</v>
      </c>
      <c r="F16" s="16">
        <v>3</v>
      </c>
      <c r="G16" s="16">
        <v>4</v>
      </c>
      <c r="H16" s="16">
        <v>3</v>
      </c>
      <c r="I16" s="16">
        <v>4</v>
      </c>
      <c r="J16" s="16">
        <v>3</v>
      </c>
      <c r="K16" s="16">
        <v>5</v>
      </c>
      <c r="L16" s="16">
        <v>5</v>
      </c>
      <c r="M16" s="18">
        <f t="shared" si="0"/>
        <v>35</v>
      </c>
      <c r="N16" s="16">
        <v>4</v>
      </c>
      <c r="O16" s="16">
        <v>5</v>
      </c>
      <c r="P16" s="16">
        <v>4</v>
      </c>
      <c r="Q16" s="16">
        <v>3</v>
      </c>
      <c r="R16" s="16">
        <v>5</v>
      </c>
      <c r="S16" s="16">
        <v>3</v>
      </c>
      <c r="T16" s="16">
        <v>4</v>
      </c>
      <c r="U16" s="16">
        <v>3</v>
      </c>
      <c r="V16" s="16">
        <v>4</v>
      </c>
      <c r="W16" s="22">
        <f t="shared" si="1"/>
        <v>35</v>
      </c>
      <c r="X16" s="111">
        <v>78</v>
      </c>
      <c r="Y16" s="111">
        <v>71</v>
      </c>
      <c r="Z16" s="112">
        <f t="shared" si="2"/>
        <v>70</v>
      </c>
      <c r="AA16" s="11">
        <f t="shared" si="3"/>
        <v>219</v>
      </c>
      <c r="AB16" s="12">
        <f t="shared" si="4"/>
        <v>3</v>
      </c>
    </row>
    <row r="17" spans="1:28" ht="15">
      <c r="A17" s="37">
        <v>11</v>
      </c>
      <c r="B17" s="107" t="s">
        <v>43</v>
      </c>
      <c r="C17" s="108" t="s">
        <v>82</v>
      </c>
      <c r="D17" s="20">
        <v>4</v>
      </c>
      <c r="E17" s="16">
        <v>5</v>
      </c>
      <c r="F17" s="16">
        <v>3</v>
      </c>
      <c r="G17" s="16">
        <v>4</v>
      </c>
      <c r="H17" s="16">
        <v>4</v>
      </c>
      <c r="I17" s="16">
        <v>4</v>
      </c>
      <c r="J17" s="16">
        <v>3</v>
      </c>
      <c r="K17" s="16">
        <v>5</v>
      </c>
      <c r="L17" s="16">
        <v>5</v>
      </c>
      <c r="M17" s="18">
        <f t="shared" si="0"/>
        <v>37</v>
      </c>
      <c r="N17" s="16">
        <v>4</v>
      </c>
      <c r="O17" s="16">
        <v>4</v>
      </c>
      <c r="P17" s="16">
        <v>5</v>
      </c>
      <c r="Q17" s="16">
        <v>3</v>
      </c>
      <c r="R17" s="16">
        <v>5</v>
      </c>
      <c r="S17" s="16">
        <v>3</v>
      </c>
      <c r="T17" s="16">
        <v>4</v>
      </c>
      <c r="U17" s="16">
        <v>3</v>
      </c>
      <c r="V17" s="16">
        <v>3</v>
      </c>
      <c r="W17" s="22">
        <f t="shared" si="1"/>
        <v>34</v>
      </c>
      <c r="X17" s="111">
        <v>74</v>
      </c>
      <c r="Y17" s="111">
        <v>75</v>
      </c>
      <c r="Z17" s="112">
        <f t="shared" si="2"/>
        <v>71</v>
      </c>
      <c r="AA17" s="11">
        <f t="shared" si="3"/>
        <v>220</v>
      </c>
      <c r="AB17" s="12">
        <f t="shared" si="4"/>
        <v>4</v>
      </c>
    </row>
    <row r="18" spans="1:28" ht="15">
      <c r="A18" s="37">
        <v>11</v>
      </c>
      <c r="B18" s="107" t="s">
        <v>183</v>
      </c>
      <c r="C18" s="108" t="s">
        <v>184</v>
      </c>
      <c r="D18" s="20">
        <v>5</v>
      </c>
      <c r="E18" s="16">
        <v>3</v>
      </c>
      <c r="F18" s="16">
        <v>3</v>
      </c>
      <c r="G18" s="16">
        <v>3</v>
      </c>
      <c r="H18" s="16">
        <v>5</v>
      </c>
      <c r="I18" s="16">
        <v>3</v>
      </c>
      <c r="J18" s="16">
        <v>3</v>
      </c>
      <c r="K18" s="16">
        <v>5</v>
      </c>
      <c r="L18" s="16">
        <v>4</v>
      </c>
      <c r="M18" s="18">
        <f t="shared" si="0"/>
        <v>34</v>
      </c>
      <c r="N18" s="16">
        <v>4</v>
      </c>
      <c r="O18" s="16">
        <v>4</v>
      </c>
      <c r="P18" s="16">
        <v>4</v>
      </c>
      <c r="Q18" s="16">
        <v>3</v>
      </c>
      <c r="R18" s="16">
        <v>5</v>
      </c>
      <c r="S18" s="16">
        <v>4</v>
      </c>
      <c r="T18" s="16">
        <v>5</v>
      </c>
      <c r="U18" s="16">
        <v>4</v>
      </c>
      <c r="V18" s="16">
        <v>5</v>
      </c>
      <c r="W18" s="22">
        <f t="shared" si="1"/>
        <v>38</v>
      </c>
      <c r="X18" s="111">
        <v>75</v>
      </c>
      <c r="Y18" s="111">
        <v>73</v>
      </c>
      <c r="Z18" s="112">
        <f t="shared" si="2"/>
        <v>72</v>
      </c>
      <c r="AA18" s="11">
        <f t="shared" si="3"/>
        <v>220</v>
      </c>
      <c r="AB18" s="12">
        <f t="shared" si="4"/>
        <v>4</v>
      </c>
    </row>
    <row r="19" spans="1:28" ht="15">
      <c r="A19" s="37">
        <v>11</v>
      </c>
      <c r="B19" s="107" t="s">
        <v>42</v>
      </c>
      <c r="C19" s="108" t="s">
        <v>81</v>
      </c>
      <c r="D19" s="20">
        <v>5</v>
      </c>
      <c r="E19" s="16">
        <v>4</v>
      </c>
      <c r="F19" s="16">
        <v>3</v>
      </c>
      <c r="G19" s="16">
        <v>3</v>
      </c>
      <c r="H19" s="16">
        <v>4</v>
      </c>
      <c r="I19" s="16">
        <v>4</v>
      </c>
      <c r="J19" s="16">
        <v>3</v>
      </c>
      <c r="K19" s="16">
        <v>4</v>
      </c>
      <c r="L19" s="16">
        <v>4</v>
      </c>
      <c r="M19" s="18">
        <f t="shared" si="0"/>
        <v>34</v>
      </c>
      <c r="N19" s="16">
        <v>4</v>
      </c>
      <c r="O19" s="16">
        <v>5</v>
      </c>
      <c r="P19" s="16">
        <v>4</v>
      </c>
      <c r="Q19" s="16">
        <v>4</v>
      </c>
      <c r="R19" s="16">
        <v>5</v>
      </c>
      <c r="S19" s="16">
        <v>4</v>
      </c>
      <c r="T19" s="16">
        <v>5</v>
      </c>
      <c r="U19" s="16">
        <v>3</v>
      </c>
      <c r="V19" s="16">
        <v>4</v>
      </c>
      <c r="W19" s="22">
        <f t="shared" si="1"/>
        <v>38</v>
      </c>
      <c r="X19" s="111">
        <v>69</v>
      </c>
      <c r="Y19" s="111">
        <v>79</v>
      </c>
      <c r="Z19" s="112">
        <f t="shared" si="2"/>
        <v>72</v>
      </c>
      <c r="AA19" s="11">
        <f t="shared" si="3"/>
        <v>220</v>
      </c>
      <c r="AB19" s="12">
        <f t="shared" si="4"/>
        <v>4</v>
      </c>
    </row>
    <row r="20" spans="1:28" ht="15">
      <c r="A20" s="37">
        <v>11</v>
      </c>
      <c r="B20" s="107" t="s">
        <v>18</v>
      </c>
      <c r="C20" s="108" t="s">
        <v>57</v>
      </c>
      <c r="D20" s="20">
        <v>5</v>
      </c>
      <c r="E20" s="16">
        <v>4</v>
      </c>
      <c r="F20" s="16">
        <v>2</v>
      </c>
      <c r="G20" s="16">
        <v>5</v>
      </c>
      <c r="H20" s="16">
        <v>4</v>
      </c>
      <c r="I20" s="16">
        <v>4</v>
      </c>
      <c r="J20" s="16">
        <v>3</v>
      </c>
      <c r="K20" s="16">
        <v>5</v>
      </c>
      <c r="L20" s="16">
        <v>4</v>
      </c>
      <c r="M20" s="18">
        <f t="shared" si="0"/>
        <v>36</v>
      </c>
      <c r="N20" s="16">
        <v>5</v>
      </c>
      <c r="O20" s="16">
        <v>5</v>
      </c>
      <c r="P20" s="16">
        <v>4</v>
      </c>
      <c r="Q20" s="16">
        <v>3</v>
      </c>
      <c r="R20" s="16">
        <v>5</v>
      </c>
      <c r="S20" s="16">
        <v>3</v>
      </c>
      <c r="T20" s="16">
        <v>4</v>
      </c>
      <c r="U20" s="16">
        <v>4</v>
      </c>
      <c r="V20" s="16">
        <v>4</v>
      </c>
      <c r="W20" s="22">
        <f t="shared" si="1"/>
        <v>37</v>
      </c>
      <c r="X20" s="111">
        <v>73</v>
      </c>
      <c r="Y20" s="111">
        <v>74</v>
      </c>
      <c r="Z20" s="112">
        <f t="shared" si="2"/>
        <v>73</v>
      </c>
      <c r="AA20" s="11">
        <f t="shared" si="3"/>
        <v>220</v>
      </c>
      <c r="AB20" s="12">
        <f t="shared" si="4"/>
        <v>4</v>
      </c>
    </row>
    <row r="21" spans="1:28" ht="15">
      <c r="A21" s="37">
        <v>11</v>
      </c>
      <c r="B21" s="107" t="s">
        <v>206</v>
      </c>
      <c r="C21" s="108" t="s">
        <v>207</v>
      </c>
      <c r="D21" s="20">
        <v>5</v>
      </c>
      <c r="E21" s="16">
        <v>4</v>
      </c>
      <c r="F21" s="16">
        <v>3</v>
      </c>
      <c r="G21" s="16">
        <v>5</v>
      </c>
      <c r="H21" s="16">
        <v>5</v>
      </c>
      <c r="I21" s="16">
        <v>4</v>
      </c>
      <c r="J21" s="16">
        <v>3</v>
      </c>
      <c r="K21" s="16">
        <v>5</v>
      </c>
      <c r="L21" s="16">
        <v>5</v>
      </c>
      <c r="M21" s="18">
        <f t="shared" si="0"/>
        <v>39</v>
      </c>
      <c r="N21" s="16">
        <v>4</v>
      </c>
      <c r="O21" s="16">
        <v>4</v>
      </c>
      <c r="P21" s="16">
        <v>4</v>
      </c>
      <c r="Q21" s="16">
        <v>3</v>
      </c>
      <c r="R21" s="16">
        <v>5</v>
      </c>
      <c r="S21" s="16">
        <v>4</v>
      </c>
      <c r="T21" s="16">
        <v>5</v>
      </c>
      <c r="U21" s="16">
        <v>3</v>
      </c>
      <c r="V21" s="16">
        <v>3</v>
      </c>
      <c r="W21" s="22">
        <f t="shared" si="1"/>
        <v>35</v>
      </c>
      <c r="X21" s="111">
        <v>76</v>
      </c>
      <c r="Y21" s="111">
        <v>70</v>
      </c>
      <c r="Z21" s="112">
        <f t="shared" si="2"/>
        <v>74</v>
      </c>
      <c r="AA21" s="11">
        <f t="shared" si="3"/>
        <v>220</v>
      </c>
      <c r="AB21" s="12">
        <f t="shared" si="4"/>
        <v>4</v>
      </c>
    </row>
    <row r="22" spans="1:28" ht="15">
      <c r="A22" s="37">
        <v>11</v>
      </c>
      <c r="B22" s="107" t="s">
        <v>21</v>
      </c>
      <c r="C22" s="108" t="s">
        <v>60</v>
      </c>
      <c r="D22" s="20">
        <v>5</v>
      </c>
      <c r="E22" s="16">
        <v>4</v>
      </c>
      <c r="F22" s="16">
        <v>3</v>
      </c>
      <c r="G22" s="16">
        <v>4</v>
      </c>
      <c r="H22" s="16">
        <v>4</v>
      </c>
      <c r="I22" s="16">
        <v>3</v>
      </c>
      <c r="J22" s="16">
        <v>4</v>
      </c>
      <c r="K22" s="16">
        <v>5</v>
      </c>
      <c r="L22" s="16">
        <v>4</v>
      </c>
      <c r="M22" s="18">
        <f t="shared" si="0"/>
        <v>36</v>
      </c>
      <c r="N22" s="16">
        <v>5</v>
      </c>
      <c r="O22" s="16">
        <v>5</v>
      </c>
      <c r="P22" s="16">
        <v>4</v>
      </c>
      <c r="Q22" s="16">
        <v>4</v>
      </c>
      <c r="R22" s="16">
        <v>5</v>
      </c>
      <c r="S22" s="16">
        <v>4</v>
      </c>
      <c r="T22" s="16">
        <v>4</v>
      </c>
      <c r="U22" s="16">
        <v>3</v>
      </c>
      <c r="V22" s="16">
        <v>5</v>
      </c>
      <c r="W22" s="22">
        <f t="shared" si="1"/>
        <v>39</v>
      </c>
      <c r="X22" s="111">
        <v>73</v>
      </c>
      <c r="Y22" s="111">
        <v>72</v>
      </c>
      <c r="Z22" s="112">
        <f t="shared" si="2"/>
        <v>75</v>
      </c>
      <c r="AA22" s="11">
        <f t="shared" si="3"/>
        <v>220</v>
      </c>
      <c r="AB22" s="12">
        <f t="shared" si="4"/>
        <v>4</v>
      </c>
    </row>
    <row r="23" spans="1:28" ht="15">
      <c r="A23" s="37">
        <v>17</v>
      </c>
      <c r="B23" s="107" t="s">
        <v>36</v>
      </c>
      <c r="C23" s="108" t="s">
        <v>75</v>
      </c>
      <c r="D23" s="20">
        <v>5</v>
      </c>
      <c r="E23" s="16">
        <v>4</v>
      </c>
      <c r="F23" s="16">
        <v>3</v>
      </c>
      <c r="G23" s="16">
        <v>5</v>
      </c>
      <c r="H23" s="16">
        <v>3</v>
      </c>
      <c r="I23" s="16">
        <v>4</v>
      </c>
      <c r="J23" s="16">
        <v>3</v>
      </c>
      <c r="K23" s="16">
        <v>6</v>
      </c>
      <c r="L23" s="16">
        <v>4</v>
      </c>
      <c r="M23" s="18">
        <f t="shared" si="0"/>
        <v>37</v>
      </c>
      <c r="N23" s="16">
        <v>5</v>
      </c>
      <c r="O23" s="16">
        <v>4</v>
      </c>
      <c r="P23" s="16">
        <v>3</v>
      </c>
      <c r="Q23" s="16">
        <v>3</v>
      </c>
      <c r="R23" s="16">
        <v>5</v>
      </c>
      <c r="S23" s="16">
        <v>4</v>
      </c>
      <c r="T23" s="16">
        <v>5</v>
      </c>
      <c r="U23" s="16">
        <v>3</v>
      </c>
      <c r="V23" s="16">
        <v>3</v>
      </c>
      <c r="W23" s="22">
        <f t="shared" si="1"/>
        <v>35</v>
      </c>
      <c r="X23" s="111">
        <v>78</v>
      </c>
      <c r="Y23" s="111">
        <v>71</v>
      </c>
      <c r="Z23" s="112">
        <f t="shared" si="2"/>
        <v>72</v>
      </c>
      <c r="AA23" s="11">
        <f t="shared" si="3"/>
        <v>221</v>
      </c>
      <c r="AB23" s="12">
        <f t="shared" si="4"/>
        <v>5</v>
      </c>
    </row>
    <row r="24" spans="1:28" ht="15">
      <c r="A24" s="37">
        <v>17</v>
      </c>
      <c r="B24" s="107" t="s">
        <v>226</v>
      </c>
      <c r="C24" s="108" t="s">
        <v>227</v>
      </c>
      <c r="D24" s="20">
        <v>5</v>
      </c>
      <c r="E24" s="16">
        <v>4</v>
      </c>
      <c r="F24" s="16">
        <v>3</v>
      </c>
      <c r="G24" s="16">
        <v>4</v>
      </c>
      <c r="H24" s="16">
        <v>3</v>
      </c>
      <c r="I24" s="16">
        <v>4</v>
      </c>
      <c r="J24" s="16">
        <v>4</v>
      </c>
      <c r="K24" s="16">
        <v>6</v>
      </c>
      <c r="L24" s="16">
        <v>3</v>
      </c>
      <c r="M24" s="18">
        <f t="shared" si="0"/>
        <v>36</v>
      </c>
      <c r="N24" s="16">
        <v>4</v>
      </c>
      <c r="O24" s="16">
        <v>5</v>
      </c>
      <c r="P24" s="16">
        <v>5</v>
      </c>
      <c r="Q24" s="16">
        <v>3</v>
      </c>
      <c r="R24" s="16">
        <v>6</v>
      </c>
      <c r="S24" s="16">
        <v>4</v>
      </c>
      <c r="T24" s="16">
        <v>4</v>
      </c>
      <c r="U24" s="16">
        <v>3</v>
      </c>
      <c r="V24" s="16">
        <v>3</v>
      </c>
      <c r="W24" s="22">
        <f t="shared" si="1"/>
        <v>37</v>
      </c>
      <c r="X24" s="111">
        <v>76</v>
      </c>
      <c r="Y24" s="111">
        <v>72</v>
      </c>
      <c r="Z24" s="112">
        <f t="shared" si="2"/>
        <v>73</v>
      </c>
      <c r="AA24" s="11">
        <f t="shared" si="3"/>
        <v>221</v>
      </c>
      <c r="AB24" s="12">
        <f t="shared" si="4"/>
        <v>5</v>
      </c>
    </row>
    <row r="25" spans="1:28" ht="15">
      <c r="A25" s="37">
        <v>17</v>
      </c>
      <c r="B25" s="107" t="s">
        <v>30</v>
      </c>
      <c r="C25" s="108" t="s">
        <v>69</v>
      </c>
      <c r="D25" s="20">
        <v>5</v>
      </c>
      <c r="E25" s="16">
        <v>5</v>
      </c>
      <c r="F25" s="16">
        <v>3</v>
      </c>
      <c r="G25" s="16">
        <v>4</v>
      </c>
      <c r="H25" s="16">
        <v>4</v>
      </c>
      <c r="I25" s="16">
        <v>5</v>
      </c>
      <c r="J25" s="16">
        <v>5</v>
      </c>
      <c r="K25" s="16">
        <v>5</v>
      </c>
      <c r="L25" s="16">
        <v>4</v>
      </c>
      <c r="M25" s="18">
        <f t="shared" si="0"/>
        <v>40</v>
      </c>
      <c r="N25" s="16">
        <v>5</v>
      </c>
      <c r="O25" s="16">
        <v>5</v>
      </c>
      <c r="P25" s="16">
        <v>5</v>
      </c>
      <c r="Q25" s="16">
        <v>2</v>
      </c>
      <c r="R25" s="16">
        <v>4</v>
      </c>
      <c r="S25" s="16">
        <v>3</v>
      </c>
      <c r="T25" s="16">
        <v>4</v>
      </c>
      <c r="U25" s="16">
        <v>2</v>
      </c>
      <c r="V25" s="16">
        <v>4</v>
      </c>
      <c r="W25" s="22">
        <f t="shared" si="1"/>
        <v>34</v>
      </c>
      <c r="X25" s="111">
        <v>75</v>
      </c>
      <c r="Y25" s="111">
        <v>72</v>
      </c>
      <c r="Z25" s="112">
        <f t="shared" si="2"/>
        <v>74</v>
      </c>
      <c r="AA25" s="11">
        <f t="shared" si="3"/>
        <v>221</v>
      </c>
      <c r="AB25" s="12">
        <f t="shared" si="4"/>
        <v>5</v>
      </c>
    </row>
    <row r="26" spans="1:28" ht="15">
      <c r="A26" s="37">
        <v>17</v>
      </c>
      <c r="B26" s="107" t="s">
        <v>115</v>
      </c>
      <c r="C26" s="108" t="s">
        <v>116</v>
      </c>
      <c r="D26" s="20">
        <v>6</v>
      </c>
      <c r="E26" s="16">
        <v>6</v>
      </c>
      <c r="F26" s="16">
        <v>3</v>
      </c>
      <c r="G26" s="16">
        <v>4</v>
      </c>
      <c r="H26" s="16">
        <v>4</v>
      </c>
      <c r="I26" s="16">
        <v>4</v>
      </c>
      <c r="J26" s="16">
        <v>3</v>
      </c>
      <c r="K26" s="16">
        <v>5</v>
      </c>
      <c r="L26" s="16">
        <v>4</v>
      </c>
      <c r="M26" s="18">
        <f t="shared" si="0"/>
        <v>39</v>
      </c>
      <c r="N26" s="16">
        <v>4</v>
      </c>
      <c r="O26" s="16">
        <v>6</v>
      </c>
      <c r="P26" s="16">
        <v>4</v>
      </c>
      <c r="Q26" s="16">
        <v>3</v>
      </c>
      <c r="R26" s="16">
        <v>4</v>
      </c>
      <c r="S26" s="16">
        <v>4</v>
      </c>
      <c r="T26" s="16">
        <v>4</v>
      </c>
      <c r="U26" s="16">
        <v>2</v>
      </c>
      <c r="V26" s="16">
        <v>4</v>
      </c>
      <c r="W26" s="22">
        <f t="shared" si="1"/>
        <v>35</v>
      </c>
      <c r="X26" s="111">
        <v>75</v>
      </c>
      <c r="Y26" s="111">
        <v>72</v>
      </c>
      <c r="Z26" s="112">
        <f t="shared" si="2"/>
        <v>74</v>
      </c>
      <c r="AA26" s="11">
        <f t="shared" si="3"/>
        <v>221</v>
      </c>
      <c r="AB26" s="12">
        <f t="shared" si="4"/>
        <v>5</v>
      </c>
    </row>
    <row r="27" spans="1:28" ht="15">
      <c r="A27" s="37">
        <v>21</v>
      </c>
      <c r="B27" s="107" t="s">
        <v>32</v>
      </c>
      <c r="C27" s="108" t="s">
        <v>71</v>
      </c>
      <c r="D27" s="20">
        <v>4</v>
      </c>
      <c r="E27" s="16">
        <v>4</v>
      </c>
      <c r="F27" s="16">
        <v>3</v>
      </c>
      <c r="G27" s="16">
        <v>4</v>
      </c>
      <c r="H27" s="16">
        <v>3</v>
      </c>
      <c r="I27" s="16">
        <v>4</v>
      </c>
      <c r="J27" s="16">
        <v>3</v>
      </c>
      <c r="K27" s="16">
        <v>5</v>
      </c>
      <c r="L27" s="16">
        <v>5</v>
      </c>
      <c r="M27" s="18">
        <f t="shared" si="0"/>
        <v>35</v>
      </c>
      <c r="N27" s="16">
        <v>4</v>
      </c>
      <c r="O27" s="16">
        <v>5</v>
      </c>
      <c r="P27" s="16">
        <v>3</v>
      </c>
      <c r="Q27" s="16">
        <v>3</v>
      </c>
      <c r="R27" s="16">
        <v>5</v>
      </c>
      <c r="S27" s="16">
        <v>4</v>
      </c>
      <c r="T27" s="16">
        <v>4</v>
      </c>
      <c r="U27" s="16">
        <v>3</v>
      </c>
      <c r="V27" s="16">
        <v>4</v>
      </c>
      <c r="W27" s="22">
        <f t="shared" si="1"/>
        <v>35</v>
      </c>
      <c r="X27" s="111">
        <v>80</v>
      </c>
      <c r="Y27" s="111">
        <v>72</v>
      </c>
      <c r="Z27" s="112">
        <f t="shared" si="2"/>
        <v>70</v>
      </c>
      <c r="AA27" s="11">
        <f t="shared" si="3"/>
        <v>222</v>
      </c>
      <c r="AB27" s="12">
        <f t="shared" si="4"/>
        <v>6</v>
      </c>
    </row>
    <row r="28" spans="1:28" ht="15">
      <c r="A28" s="37">
        <v>21</v>
      </c>
      <c r="B28" s="107" t="s">
        <v>200</v>
      </c>
      <c r="C28" s="108" t="s">
        <v>201</v>
      </c>
      <c r="D28" s="20">
        <v>5</v>
      </c>
      <c r="E28" s="16">
        <v>4</v>
      </c>
      <c r="F28" s="16">
        <v>3</v>
      </c>
      <c r="G28" s="16">
        <v>4</v>
      </c>
      <c r="H28" s="16">
        <v>4</v>
      </c>
      <c r="I28" s="16">
        <v>4</v>
      </c>
      <c r="J28" s="16">
        <v>4</v>
      </c>
      <c r="K28" s="16">
        <v>5</v>
      </c>
      <c r="L28" s="16">
        <v>4</v>
      </c>
      <c r="M28" s="18">
        <f t="shared" si="0"/>
        <v>37</v>
      </c>
      <c r="N28" s="16">
        <v>5</v>
      </c>
      <c r="O28" s="16">
        <v>5</v>
      </c>
      <c r="P28" s="16">
        <v>3</v>
      </c>
      <c r="Q28" s="16">
        <v>4</v>
      </c>
      <c r="R28" s="16">
        <v>6</v>
      </c>
      <c r="S28" s="16">
        <v>3</v>
      </c>
      <c r="T28" s="16">
        <v>3</v>
      </c>
      <c r="U28" s="16">
        <v>2</v>
      </c>
      <c r="V28" s="16">
        <v>4</v>
      </c>
      <c r="W28" s="22">
        <f t="shared" si="1"/>
        <v>35</v>
      </c>
      <c r="X28" s="111">
        <v>73</v>
      </c>
      <c r="Y28" s="111">
        <v>77</v>
      </c>
      <c r="Z28" s="112">
        <f t="shared" si="2"/>
        <v>72</v>
      </c>
      <c r="AA28" s="11">
        <f t="shared" si="3"/>
        <v>222</v>
      </c>
      <c r="AB28" s="12">
        <f t="shared" si="4"/>
        <v>6</v>
      </c>
    </row>
    <row r="29" spans="1:28" ht="15">
      <c r="A29" s="37">
        <v>21</v>
      </c>
      <c r="B29" s="107" t="s">
        <v>51</v>
      </c>
      <c r="C29" s="108" t="s">
        <v>90</v>
      </c>
      <c r="D29" s="21">
        <v>5</v>
      </c>
      <c r="E29" s="15">
        <v>4</v>
      </c>
      <c r="F29" s="15">
        <v>4</v>
      </c>
      <c r="G29" s="15">
        <v>4</v>
      </c>
      <c r="H29" s="15">
        <v>4</v>
      </c>
      <c r="I29" s="15">
        <v>3</v>
      </c>
      <c r="J29" s="15">
        <v>3</v>
      </c>
      <c r="K29" s="15">
        <v>6</v>
      </c>
      <c r="L29" s="15">
        <v>4</v>
      </c>
      <c r="M29" s="18">
        <f t="shared" si="0"/>
        <v>37</v>
      </c>
      <c r="N29" s="15">
        <v>5</v>
      </c>
      <c r="O29" s="15">
        <v>4</v>
      </c>
      <c r="P29" s="15">
        <v>5</v>
      </c>
      <c r="Q29" s="15">
        <v>3</v>
      </c>
      <c r="R29" s="15">
        <v>5</v>
      </c>
      <c r="S29" s="15">
        <v>4</v>
      </c>
      <c r="T29" s="15">
        <v>4</v>
      </c>
      <c r="U29" s="15">
        <v>2</v>
      </c>
      <c r="V29" s="15">
        <v>5</v>
      </c>
      <c r="W29" s="22">
        <f t="shared" si="1"/>
        <v>37</v>
      </c>
      <c r="X29" s="111">
        <v>73</v>
      </c>
      <c r="Y29" s="111">
        <v>75</v>
      </c>
      <c r="Z29" s="112">
        <f t="shared" si="2"/>
        <v>74</v>
      </c>
      <c r="AA29" s="11">
        <f t="shared" si="3"/>
        <v>222</v>
      </c>
      <c r="AB29" s="12">
        <f t="shared" si="4"/>
        <v>6</v>
      </c>
    </row>
    <row r="30" spans="1:28" ht="15">
      <c r="A30" s="37">
        <v>24</v>
      </c>
      <c r="B30" s="107" t="s">
        <v>37</v>
      </c>
      <c r="C30" s="108" t="s">
        <v>76</v>
      </c>
      <c r="D30" s="20">
        <v>5</v>
      </c>
      <c r="E30" s="16">
        <v>4</v>
      </c>
      <c r="F30" s="16">
        <v>3</v>
      </c>
      <c r="G30" s="16">
        <v>4</v>
      </c>
      <c r="H30" s="16">
        <v>4</v>
      </c>
      <c r="I30" s="16">
        <v>4</v>
      </c>
      <c r="J30" s="16">
        <v>4</v>
      </c>
      <c r="K30" s="16">
        <v>5</v>
      </c>
      <c r="L30" s="16">
        <v>4</v>
      </c>
      <c r="M30" s="18">
        <f t="shared" si="0"/>
        <v>37</v>
      </c>
      <c r="N30" s="16">
        <v>4</v>
      </c>
      <c r="O30" s="16">
        <v>5</v>
      </c>
      <c r="P30" s="16">
        <v>5</v>
      </c>
      <c r="Q30" s="16">
        <v>3</v>
      </c>
      <c r="R30" s="16">
        <v>5</v>
      </c>
      <c r="S30" s="16">
        <v>4</v>
      </c>
      <c r="T30" s="16">
        <v>4</v>
      </c>
      <c r="U30" s="16">
        <v>3</v>
      </c>
      <c r="V30" s="16">
        <v>4</v>
      </c>
      <c r="W30" s="22">
        <f t="shared" si="1"/>
        <v>37</v>
      </c>
      <c r="X30" s="111">
        <v>74</v>
      </c>
      <c r="Y30" s="111">
        <v>75</v>
      </c>
      <c r="Z30" s="112">
        <f t="shared" si="2"/>
        <v>74</v>
      </c>
      <c r="AA30" s="11">
        <f t="shared" si="3"/>
        <v>223</v>
      </c>
      <c r="AB30" s="12">
        <f t="shared" si="4"/>
        <v>7</v>
      </c>
    </row>
    <row r="31" spans="1:28" ht="15">
      <c r="A31" s="37">
        <v>24</v>
      </c>
      <c r="B31" s="107" t="s">
        <v>167</v>
      </c>
      <c r="C31" s="108" t="s">
        <v>168</v>
      </c>
      <c r="D31" s="21">
        <v>5</v>
      </c>
      <c r="E31" s="15">
        <v>4</v>
      </c>
      <c r="F31" s="15">
        <v>4</v>
      </c>
      <c r="G31" s="15">
        <v>3</v>
      </c>
      <c r="H31" s="16">
        <v>6</v>
      </c>
      <c r="I31" s="15">
        <v>4</v>
      </c>
      <c r="J31" s="15">
        <v>3</v>
      </c>
      <c r="K31" s="15">
        <v>4</v>
      </c>
      <c r="L31" s="15">
        <v>4</v>
      </c>
      <c r="M31" s="18">
        <f t="shared" si="0"/>
        <v>37</v>
      </c>
      <c r="N31" s="15">
        <v>4</v>
      </c>
      <c r="O31" s="15">
        <v>5</v>
      </c>
      <c r="P31" s="15">
        <v>5</v>
      </c>
      <c r="Q31" s="15">
        <v>3</v>
      </c>
      <c r="R31" s="15">
        <v>5</v>
      </c>
      <c r="S31" s="15">
        <v>5</v>
      </c>
      <c r="T31" s="15">
        <v>4</v>
      </c>
      <c r="U31" s="15">
        <v>3</v>
      </c>
      <c r="V31" s="15">
        <v>4</v>
      </c>
      <c r="W31" s="22">
        <f t="shared" si="1"/>
        <v>38</v>
      </c>
      <c r="X31" s="111">
        <v>75</v>
      </c>
      <c r="Y31" s="111">
        <v>73</v>
      </c>
      <c r="Z31" s="112">
        <f t="shared" si="2"/>
        <v>75</v>
      </c>
      <c r="AA31" s="11">
        <f t="shared" si="3"/>
        <v>223</v>
      </c>
      <c r="AB31" s="12">
        <f t="shared" si="4"/>
        <v>7</v>
      </c>
    </row>
    <row r="32" spans="1:28" ht="15">
      <c r="A32" s="37">
        <v>26</v>
      </c>
      <c r="B32" s="107" t="s">
        <v>15</v>
      </c>
      <c r="C32" s="108" t="s">
        <v>54</v>
      </c>
      <c r="D32" s="20">
        <v>5</v>
      </c>
      <c r="E32" s="16">
        <v>4</v>
      </c>
      <c r="F32" s="16">
        <v>4</v>
      </c>
      <c r="G32" s="16">
        <v>5</v>
      </c>
      <c r="H32" s="16">
        <v>4</v>
      </c>
      <c r="I32" s="16">
        <v>4</v>
      </c>
      <c r="J32" s="16">
        <v>3</v>
      </c>
      <c r="K32" s="16">
        <v>5</v>
      </c>
      <c r="L32" s="16">
        <v>4</v>
      </c>
      <c r="M32" s="18">
        <f t="shared" si="0"/>
        <v>38</v>
      </c>
      <c r="N32" s="16">
        <v>5</v>
      </c>
      <c r="O32" s="16">
        <v>5</v>
      </c>
      <c r="P32" s="16">
        <v>4</v>
      </c>
      <c r="Q32" s="16">
        <v>3</v>
      </c>
      <c r="R32" s="16">
        <v>5</v>
      </c>
      <c r="S32" s="16">
        <v>3</v>
      </c>
      <c r="T32" s="16">
        <v>4</v>
      </c>
      <c r="U32" s="16">
        <v>3</v>
      </c>
      <c r="V32" s="16">
        <v>3</v>
      </c>
      <c r="W32" s="22">
        <f t="shared" si="1"/>
        <v>35</v>
      </c>
      <c r="X32" s="111">
        <v>78</v>
      </c>
      <c r="Y32" s="111">
        <v>73</v>
      </c>
      <c r="Z32" s="112">
        <f t="shared" si="2"/>
        <v>73</v>
      </c>
      <c r="AA32" s="11">
        <f t="shared" si="3"/>
        <v>224</v>
      </c>
      <c r="AB32" s="12">
        <f t="shared" si="4"/>
        <v>8</v>
      </c>
    </row>
    <row r="33" spans="1:28" ht="15">
      <c r="A33" s="37">
        <v>26</v>
      </c>
      <c r="B33" s="107" t="s">
        <v>173</v>
      </c>
      <c r="C33" s="108" t="s">
        <v>174</v>
      </c>
      <c r="D33" s="20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3</v>
      </c>
      <c r="K33" s="16">
        <v>6</v>
      </c>
      <c r="L33" s="16">
        <v>6</v>
      </c>
      <c r="M33" s="18">
        <f t="shared" si="0"/>
        <v>39</v>
      </c>
      <c r="N33" s="16">
        <v>4</v>
      </c>
      <c r="O33" s="16">
        <v>5</v>
      </c>
      <c r="P33" s="16">
        <v>4</v>
      </c>
      <c r="Q33" s="16">
        <v>3</v>
      </c>
      <c r="R33" s="16">
        <v>4</v>
      </c>
      <c r="S33" s="16">
        <v>3</v>
      </c>
      <c r="T33" s="16">
        <v>4</v>
      </c>
      <c r="U33" s="16">
        <v>4</v>
      </c>
      <c r="V33" s="16">
        <v>4</v>
      </c>
      <c r="W33" s="22">
        <f t="shared" si="1"/>
        <v>35</v>
      </c>
      <c r="X33" s="111">
        <v>72</v>
      </c>
      <c r="Y33" s="111">
        <v>78</v>
      </c>
      <c r="Z33" s="112">
        <f t="shared" si="2"/>
        <v>74</v>
      </c>
      <c r="AA33" s="11">
        <f t="shared" si="3"/>
        <v>224</v>
      </c>
      <c r="AB33" s="12">
        <f t="shared" si="4"/>
        <v>8</v>
      </c>
    </row>
    <row r="34" spans="1:28" ht="15">
      <c r="A34" s="37">
        <v>26</v>
      </c>
      <c r="B34" s="107" t="s">
        <v>129</v>
      </c>
      <c r="C34" s="108" t="s">
        <v>130</v>
      </c>
      <c r="D34" s="20">
        <v>5</v>
      </c>
      <c r="E34" s="16">
        <v>5</v>
      </c>
      <c r="F34" s="16">
        <v>3</v>
      </c>
      <c r="G34" s="16">
        <v>4</v>
      </c>
      <c r="H34" s="16">
        <v>3</v>
      </c>
      <c r="I34" s="16">
        <v>4</v>
      </c>
      <c r="J34" s="16">
        <v>3</v>
      </c>
      <c r="K34" s="16">
        <v>6</v>
      </c>
      <c r="L34" s="16">
        <v>4</v>
      </c>
      <c r="M34" s="18">
        <f t="shared" si="0"/>
        <v>37</v>
      </c>
      <c r="N34" s="16">
        <v>4</v>
      </c>
      <c r="O34" s="16">
        <v>5</v>
      </c>
      <c r="P34" s="16">
        <v>4</v>
      </c>
      <c r="Q34" s="16">
        <v>3</v>
      </c>
      <c r="R34" s="16">
        <v>5</v>
      </c>
      <c r="S34" s="16">
        <v>4</v>
      </c>
      <c r="T34" s="16">
        <v>5</v>
      </c>
      <c r="U34" s="16">
        <v>3</v>
      </c>
      <c r="V34" s="16">
        <v>4</v>
      </c>
      <c r="W34" s="22">
        <f t="shared" si="1"/>
        <v>37</v>
      </c>
      <c r="X34" s="111">
        <v>77</v>
      </c>
      <c r="Y34" s="111">
        <v>73</v>
      </c>
      <c r="Z34" s="112">
        <f t="shared" si="2"/>
        <v>74</v>
      </c>
      <c r="AA34" s="11">
        <f t="shared" si="3"/>
        <v>224</v>
      </c>
      <c r="AB34" s="12">
        <f t="shared" si="4"/>
        <v>8</v>
      </c>
    </row>
    <row r="35" spans="1:28" ht="15">
      <c r="A35" s="37">
        <v>26</v>
      </c>
      <c r="B35" s="107" t="s">
        <v>33</v>
      </c>
      <c r="C35" s="108" t="s">
        <v>72</v>
      </c>
      <c r="D35" s="20">
        <v>6</v>
      </c>
      <c r="E35" s="16">
        <v>4</v>
      </c>
      <c r="F35" s="16">
        <v>3</v>
      </c>
      <c r="G35" s="16">
        <v>4</v>
      </c>
      <c r="H35" s="16">
        <v>4</v>
      </c>
      <c r="I35" s="16">
        <v>4</v>
      </c>
      <c r="J35" s="16">
        <v>3</v>
      </c>
      <c r="K35" s="16">
        <v>6</v>
      </c>
      <c r="L35" s="16">
        <v>4</v>
      </c>
      <c r="M35" s="18">
        <f t="shared" si="0"/>
        <v>38</v>
      </c>
      <c r="N35" s="16">
        <v>4</v>
      </c>
      <c r="O35" s="16">
        <v>5</v>
      </c>
      <c r="P35" s="16">
        <v>5</v>
      </c>
      <c r="Q35" s="16">
        <v>3</v>
      </c>
      <c r="R35" s="16">
        <v>5</v>
      </c>
      <c r="S35" s="16">
        <v>4</v>
      </c>
      <c r="T35" s="16">
        <v>4</v>
      </c>
      <c r="U35" s="16">
        <v>3</v>
      </c>
      <c r="V35" s="16">
        <v>5</v>
      </c>
      <c r="W35" s="22">
        <f t="shared" si="1"/>
        <v>38</v>
      </c>
      <c r="X35" s="111">
        <v>77</v>
      </c>
      <c r="Y35" s="111">
        <v>71</v>
      </c>
      <c r="Z35" s="112">
        <f t="shared" si="2"/>
        <v>76</v>
      </c>
      <c r="AA35" s="11">
        <f t="shared" si="3"/>
        <v>224</v>
      </c>
      <c r="AB35" s="12">
        <f t="shared" si="4"/>
        <v>8</v>
      </c>
    </row>
    <row r="36" spans="1:28" ht="15">
      <c r="A36" s="37">
        <v>26</v>
      </c>
      <c r="B36" s="107" t="s">
        <v>185</v>
      </c>
      <c r="C36" s="108" t="s">
        <v>186</v>
      </c>
      <c r="D36" s="21">
        <v>5</v>
      </c>
      <c r="E36" s="15">
        <v>4</v>
      </c>
      <c r="F36" s="15">
        <v>3</v>
      </c>
      <c r="G36" s="15">
        <v>5</v>
      </c>
      <c r="H36" s="16">
        <v>4</v>
      </c>
      <c r="I36" s="15">
        <v>3</v>
      </c>
      <c r="J36" s="15">
        <v>3</v>
      </c>
      <c r="K36" s="15">
        <v>5</v>
      </c>
      <c r="L36" s="15">
        <v>5</v>
      </c>
      <c r="M36" s="18">
        <f t="shared" si="0"/>
        <v>37</v>
      </c>
      <c r="N36" s="15">
        <v>5</v>
      </c>
      <c r="O36" s="15">
        <v>5</v>
      </c>
      <c r="P36" s="15">
        <v>7</v>
      </c>
      <c r="Q36" s="15">
        <v>2</v>
      </c>
      <c r="R36" s="15">
        <v>4</v>
      </c>
      <c r="S36" s="15">
        <v>4</v>
      </c>
      <c r="T36" s="15">
        <v>5</v>
      </c>
      <c r="U36" s="15">
        <v>4</v>
      </c>
      <c r="V36" s="15">
        <v>3</v>
      </c>
      <c r="W36" s="22">
        <f t="shared" si="1"/>
        <v>39</v>
      </c>
      <c r="X36" s="111">
        <v>71</v>
      </c>
      <c r="Y36" s="111">
        <v>77</v>
      </c>
      <c r="Z36" s="112">
        <f t="shared" si="2"/>
        <v>76</v>
      </c>
      <c r="AA36" s="11">
        <f t="shared" si="3"/>
        <v>224</v>
      </c>
      <c r="AB36" s="12">
        <f t="shared" si="4"/>
        <v>8</v>
      </c>
    </row>
    <row r="37" spans="1:28" ht="15">
      <c r="A37" s="37">
        <v>26</v>
      </c>
      <c r="B37" s="107" t="s">
        <v>165</v>
      </c>
      <c r="C37" s="108" t="s">
        <v>166</v>
      </c>
      <c r="D37" s="20">
        <v>5</v>
      </c>
      <c r="E37" s="16">
        <v>7</v>
      </c>
      <c r="F37" s="16">
        <v>3</v>
      </c>
      <c r="G37" s="16">
        <v>5</v>
      </c>
      <c r="H37" s="16">
        <v>4</v>
      </c>
      <c r="I37" s="16">
        <v>4</v>
      </c>
      <c r="J37" s="16">
        <v>2</v>
      </c>
      <c r="K37" s="16">
        <v>5</v>
      </c>
      <c r="L37" s="16">
        <v>4</v>
      </c>
      <c r="M37" s="18">
        <f aca="true" t="shared" si="5" ref="M37:M67">SUM(D37:L37)</f>
        <v>39</v>
      </c>
      <c r="N37" s="16">
        <v>6</v>
      </c>
      <c r="O37" s="16">
        <v>5</v>
      </c>
      <c r="P37" s="16">
        <v>4</v>
      </c>
      <c r="Q37" s="16">
        <v>3</v>
      </c>
      <c r="R37" s="16">
        <v>4</v>
      </c>
      <c r="S37" s="16">
        <v>4</v>
      </c>
      <c r="T37" s="16">
        <v>5</v>
      </c>
      <c r="U37" s="16">
        <v>2</v>
      </c>
      <c r="V37" s="16">
        <v>5</v>
      </c>
      <c r="W37" s="22">
        <f aca="true" t="shared" si="6" ref="W37:W67">SUM(N37:V37)</f>
        <v>38</v>
      </c>
      <c r="X37" s="111">
        <v>73</v>
      </c>
      <c r="Y37" s="111">
        <v>74</v>
      </c>
      <c r="Z37" s="112">
        <f t="shared" si="2"/>
        <v>77</v>
      </c>
      <c r="AA37" s="11">
        <f t="shared" si="3"/>
        <v>224</v>
      </c>
      <c r="AB37" s="12">
        <f t="shared" si="4"/>
        <v>8</v>
      </c>
    </row>
    <row r="38" spans="1:28" ht="15">
      <c r="A38" s="37">
        <v>26</v>
      </c>
      <c r="B38" s="107" t="s">
        <v>117</v>
      </c>
      <c r="C38" s="108" t="s">
        <v>118</v>
      </c>
      <c r="D38" s="20">
        <v>5</v>
      </c>
      <c r="E38" s="16">
        <v>4</v>
      </c>
      <c r="F38" s="16">
        <v>3</v>
      </c>
      <c r="G38" s="16">
        <v>5</v>
      </c>
      <c r="H38" s="16">
        <v>4</v>
      </c>
      <c r="I38" s="16">
        <v>4</v>
      </c>
      <c r="J38" s="16">
        <v>3</v>
      </c>
      <c r="K38" s="16">
        <v>5</v>
      </c>
      <c r="L38" s="16">
        <v>4</v>
      </c>
      <c r="M38" s="18">
        <f t="shared" si="5"/>
        <v>37</v>
      </c>
      <c r="N38" s="16">
        <v>4</v>
      </c>
      <c r="O38" s="16">
        <v>6</v>
      </c>
      <c r="P38" s="16">
        <v>5</v>
      </c>
      <c r="Q38" s="16">
        <v>3</v>
      </c>
      <c r="R38" s="16">
        <v>5</v>
      </c>
      <c r="S38" s="16">
        <v>4</v>
      </c>
      <c r="T38" s="16">
        <v>5</v>
      </c>
      <c r="U38" s="16">
        <v>4</v>
      </c>
      <c r="V38" s="16">
        <v>4</v>
      </c>
      <c r="W38" s="22">
        <f t="shared" si="6"/>
        <v>40</v>
      </c>
      <c r="X38" s="111">
        <v>71</v>
      </c>
      <c r="Y38" s="111">
        <v>76</v>
      </c>
      <c r="Z38" s="112">
        <f aca="true" t="shared" si="7" ref="Z38:Z66">SUM(M38+W38)</f>
        <v>77</v>
      </c>
      <c r="AA38" s="11">
        <f aca="true" t="shared" si="8" ref="AA38:AA66">SUM(X38+Y38+Z38)</f>
        <v>224</v>
      </c>
      <c r="AB38" s="12">
        <f t="shared" si="4"/>
        <v>8</v>
      </c>
    </row>
    <row r="39" spans="1:28" ht="15">
      <c r="A39" s="37">
        <v>33</v>
      </c>
      <c r="B39" s="107" t="s">
        <v>48</v>
      </c>
      <c r="C39" s="108" t="s">
        <v>87</v>
      </c>
      <c r="D39" s="20">
        <v>5</v>
      </c>
      <c r="E39" s="16">
        <v>4</v>
      </c>
      <c r="F39" s="16">
        <v>3</v>
      </c>
      <c r="G39" s="16">
        <v>3</v>
      </c>
      <c r="H39" s="16">
        <v>4</v>
      </c>
      <c r="I39" s="16">
        <v>3</v>
      </c>
      <c r="J39" s="16">
        <v>3</v>
      </c>
      <c r="K39" s="16">
        <v>5</v>
      </c>
      <c r="L39" s="16">
        <v>4</v>
      </c>
      <c r="M39" s="18">
        <f t="shared" si="5"/>
        <v>34</v>
      </c>
      <c r="N39" s="16">
        <v>3</v>
      </c>
      <c r="O39" s="16">
        <v>7</v>
      </c>
      <c r="P39" s="16">
        <v>4</v>
      </c>
      <c r="Q39" s="16">
        <v>3</v>
      </c>
      <c r="R39" s="16">
        <v>5</v>
      </c>
      <c r="S39" s="16">
        <v>4</v>
      </c>
      <c r="T39" s="16">
        <v>4</v>
      </c>
      <c r="U39" s="16">
        <v>3</v>
      </c>
      <c r="V39" s="16">
        <v>4</v>
      </c>
      <c r="W39" s="22">
        <f t="shared" si="6"/>
        <v>37</v>
      </c>
      <c r="X39" s="111">
        <v>77</v>
      </c>
      <c r="Y39" s="111">
        <v>77</v>
      </c>
      <c r="Z39" s="112">
        <f t="shared" si="7"/>
        <v>71</v>
      </c>
      <c r="AA39" s="11">
        <f t="shared" si="8"/>
        <v>225</v>
      </c>
      <c r="AB39" s="12">
        <f aca="true" t="shared" si="9" ref="AB39:AB66">SUM(AA39-216)</f>
        <v>9</v>
      </c>
    </row>
    <row r="40" spans="1:28" ht="15">
      <c r="A40" s="37">
        <v>33</v>
      </c>
      <c r="B40" s="107" t="s">
        <v>220</v>
      </c>
      <c r="C40" s="108" t="s">
        <v>221</v>
      </c>
      <c r="D40" s="20">
        <v>7</v>
      </c>
      <c r="E40" s="16">
        <v>3</v>
      </c>
      <c r="F40" s="16">
        <v>3</v>
      </c>
      <c r="G40" s="16">
        <v>6</v>
      </c>
      <c r="H40" s="16">
        <v>4</v>
      </c>
      <c r="I40" s="16">
        <v>4</v>
      </c>
      <c r="J40" s="16">
        <v>3</v>
      </c>
      <c r="K40" s="16">
        <v>6</v>
      </c>
      <c r="L40" s="16">
        <v>4</v>
      </c>
      <c r="M40" s="18">
        <f t="shared" si="5"/>
        <v>40</v>
      </c>
      <c r="N40" s="16">
        <v>3</v>
      </c>
      <c r="O40" s="16">
        <v>5</v>
      </c>
      <c r="P40" s="16">
        <v>4</v>
      </c>
      <c r="Q40" s="16">
        <v>3</v>
      </c>
      <c r="R40" s="16">
        <v>5</v>
      </c>
      <c r="S40" s="16">
        <v>4</v>
      </c>
      <c r="T40" s="16">
        <v>4</v>
      </c>
      <c r="U40" s="16">
        <v>4</v>
      </c>
      <c r="V40" s="16">
        <v>5</v>
      </c>
      <c r="W40" s="22">
        <f t="shared" si="6"/>
        <v>37</v>
      </c>
      <c r="X40" s="111">
        <v>72</v>
      </c>
      <c r="Y40" s="111">
        <v>76</v>
      </c>
      <c r="Z40" s="112">
        <f t="shared" si="7"/>
        <v>77</v>
      </c>
      <c r="AA40" s="11">
        <f t="shared" si="8"/>
        <v>225</v>
      </c>
      <c r="AB40" s="12">
        <f t="shared" si="9"/>
        <v>9</v>
      </c>
    </row>
    <row r="41" spans="1:28" ht="15">
      <c r="A41" s="37">
        <v>35</v>
      </c>
      <c r="B41" s="107" t="s">
        <v>204</v>
      </c>
      <c r="C41" s="108" t="s">
        <v>205</v>
      </c>
      <c r="D41" s="20">
        <v>5</v>
      </c>
      <c r="E41" s="16">
        <v>5</v>
      </c>
      <c r="F41" s="16">
        <v>3</v>
      </c>
      <c r="G41" s="16">
        <v>4</v>
      </c>
      <c r="H41" s="16">
        <v>3</v>
      </c>
      <c r="I41" s="16">
        <v>4</v>
      </c>
      <c r="J41" s="16">
        <v>3</v>
      </c>
      <c r="K41" s="16">
        <v>5</v>
      </c>
      <c r="L41" s="16">
        <v>4</v>
      </c>
      <c r="M41" s="18">
        <f t="shared" si="5"/>
        <v>36</v>
      </c>
      <c r="N41" s="16">
        <v>4</v>
      </c>
      <c r="O41" s="16">
        <v>6</v>
      </c>
      <c r="P41" s="16">
        <v>4</v>
      </c>
      <c r="Q41" s="16">
        <v>3</v>
      </c>
      <c r="R41" s="16">
        <v>5</v>
      </c>
      <c r="S41" s="16">
        <v>3</v>
      </c>
      <c r="T41" s="16">
        <v>4</v>
      </c>
      <c r="U41" s="16">
        <v>4</v>
      </c>
      <c r="V41" s="16">
        <v>4</v>
      </c>
      <c r="W41" s="22">
        <f t="shared" si="6"/>
        <v>37</v>
      </c>
      <c r="X41" s="111">
        <v>78</v>
      </c>
      <c r="Y41" s="111">
        <v>75</v>
      </c>
      <c r="Z41" s="112">
        <f t="shared" si="7"/>
        <v>73</v>
      </c>
      <c r="AA41" s="11">
        <f t="shared" si="8"/>
        <v>226</v>
      </c>
      <c r="AB41" s="12">
        <f t="shared" si="9"/>
        <v>10</v>
      </c>
    </row>
    <row r="42" spans="1:28" ht="15">
      <c r="A42" s="37">
        <v>35</v>
      </c>
      <c r="B42" s="107" t="s">
        <v>50</v>
      </c>
      <c r="C42" s="108" t="s">
        <v>89</v>
      </c>
      <c r="D42" s="21">
        <v>5</v>
      </c>
      <c r="E42" s="15">
        <v>4</v>
      </c>
      <c r="F42" s="15">
        <v>3</v>
      </c>
      <c r="G42" s="15">
        <v>3</v>
      </c>
      <c r="H42" s="16">
        <v>5</v>
      </c>
      <c r="I42" s="15">
        <v>5</v>
      </c>
      <c r="J42" s="15">
        <v>3</v>
      </c>
      <c r="K42" s="15">
        <v>5</v>
      </c>
      <c r="L42" s="15">
        <v>6</v>
      </c>
      <c r="M42" s="18">
        <f t="shared" si="5"/>
        <v>39</v>
      </c>
      <c r="N42" s="15">
        <v>3</v>
      </c>
      <c r="O42" s="15">
        <v>6</v>
      </c>
      <c r="P42" s="15">
        <v>4</v>
      </c>
      <c r="Q42" s="15">
        <v>3</v>
      </c>
      <c r="R42" s="15">
        <v>5</v>
      </c>
      <c r="S42" s="15">
        <v>3</v>
      </c>
      <c r="T42" s="15">
        <v>4</v>
      </c>
      <c r="U42" s="15">
        <v>3</v>
      </c>
      <c r="V42" s="15">
        <v>5</v>
      </c>
      <c r="W42" s="22">
        <f t="shared" si="6"/>
        <v>36</v>
      </c>
      <c r="X42" s="111">
        <v>78</v>
      </c>
      <c r="Y42" s="111">
        <v>73</v>
      </c>
      <c r="Z42" s="112">
        <f t="shared" si="7"/>
        <v>75</v>
      </c>
      <c r="AA42" s="11">
        <f t="shared" si="8"/>
        <v>226</v>
      </c>
      <c r="AB42" s="12">
        <f t="shared" si="9"/>
        <v>10</v>
      </c>
    </row>
    <row r="43" spans="1:28" ht="15">
      <c r="A43" s="37">
        <v>35</v>
      </c>
      <c r="B43" s="107" t="s">
        <v>153</v>
      </c>
      <c r="C43" s="108" t="s">
        <v>154</v>
      </c>
      <c r="D43" s="20">
        <v>4</v>
      </c>
      <c r="E43" s="16">
        <v>4</v>
      </c>
      <c r="F43" s="16">
        <v>3</v>
      </c>
      <c r="G43" s="16">
        <v>4</v>
      </c>
      <c r="H43" s="16">
        <v>4</v>
      </c>
      <c r="I43" s="16">
        <v>4</v>
      </c>
      <c r="J43" s="16">
        <v>4</v>
      </c>
      <c r="K43" s="16">
        <v>5</v>
      </c>
      <c r="L43" s="16">
        <v>5</v>
      </c>
      <c r="M43" s="18">
        <f t="shared" si="5"/>
        <v>37</v>
      </c>
      <c r="N43" s="16">
        <v>4</v>
      </c>
      <c r="O43" s="16">
        <v>5</v>
      </c>
      <c r="P43" s="16">
        <v>4</v>
      </c>
      <c r="Q43" s="16">
        <v>4</v>
      </c>
      <c r="R43" s="16">
        <v>5</v>
      </c>
      <c r="S43" s="16">
        <v>4</v>
      </c>
      <c r="T43" s="16">
        <v>5</v>
      </c>
      <c r="U43" s="16">
        <v>4</v>
      </c>
      <c r="V43" s="16">
        <v>4</v>
      </c>
      <c r="W43" s="22">
        <f t="shared" si="6"/>
        <v>39</v>
      </c>
      <c r="X43" s="111">
        <v>72</v>
      </c>
      <c r="Y43" s="111">
        <v>78</v>
      </c>
      <c r="Z43" s="112">
        <f t="shared" si="7"/>
        <v>76</v>
      </c>
      <c r="AA43" s="11">
        <f t="shared" si="8"/>
        <v>226</v>
      </c>
      <c r="AB43" s="12">
        <f t="shared" si="9"/>
        <v>10</v>
      </c>
    </row>
    <row r="44" spans="1:28" ht="15">
      <c r="A44" s="37">
        <v>35</v>
      </c>
      <c r="B44" s="107" t="s">
        <v>228</v>
      </c>
      <c r="C44" s="108" t="s">
        <v>229</v>
      </c>
      <c r="D44" s="20">
        <v>5</v>
      </c>
      <c r="E44" s="16">
        <v>4</v>
      </c>
      <c r="F44" s="16">
        <v>3</v>
      </c>
      <c r="G44" s="16">
        <v>4</v>
      </c>
      <c r="H44" s="16">
        <v>4</v>
      </c>
      <c r="I44" s="16">
        <v>4</v>
      </c>
      <c r="J44" s="16">
        <v>2</v>
      </c>
      <c r="K44" s="16">
        <v>5</v>
      </c>
      <c r="L44" s="16">
        <v>4</v>
      </c>
      <c r="M44" s="18">
        <f t="shared" si="5"/>
        <v>35</v>
      </c>
      <c r="N44" s="16">
        <v>4</v>
      </c>
      <c r="O44" s="16">
        <v>6</v>
      </c>
      <c r="P44" s="16">
        <v>4</v>
      </c>
      <c r="Q44" s="16">
        <v>3</v>
      </c>
      <c r="R44" s="16">
        <v>5</v>
      </c>
      <c r="S44" s="16">
        <v>5</v>
      </c>
      <c r="T44" s="16">
        <v>5</v>
      </c>
      <c r="U44" s="16">
        <v>4</v>
      </c>
      <c r="V44" s="16">
        <v>5</v>
      </c>
      <c r="W44" s="22">
        <f t="shared" si="6"/>
        <v>41</v>
      </c>
      <c r="X44" s="111">
        <v>76</v>
      </c>
      <c r="Y44" s="111">
        <v>74</v>
      </c>
      <c r="Z44" s="112">
        <f t="shared" si="7"/>
        <v>76</v>
      </c>
      <c r="AA44" s="11">
        <f t="shared" si="8"/>
        <v>226</v>
      </c>
      <c r="AB44" s="12">
        <f t="shared" si="9"/>
        <v>10</v>
      </c>
    </row>
    <row r="45" spans="1:28" ht="15">
      <c r="A45" s="37">
        <v>39</v>
      </c>
      <c r="B45" s="107" t="s">
        <v>20</v>
      </c>
      <c r="C45" s="108" t="s">
        <v>59</v>
      </c>
      <c r="D45" s="20">
        <v>5</v>
      </c>
      <c r="E45" s="16">
        <v>4</v>
      </c>
      <c r="F45" s="16">
        <v>3</v>
      </c>
      <c r="G45" s="16">
        <v>5</v>
      </c>
      <c r="H45" s="16">
        <v>4</v>
      </c>
      <c r="I45" s="16">
        <v>4</v>
      </c>
      <c r="J45" s="16">
        <v>2</v>
      </c>
      <c r="K45" s="16">
        <v>5</v>
      </c>
      <c r="L45" s="16">
        <v>4</v>
      </c>
      <c r="M45" s="18">
        <f t="shared" si="5"/>
        <v>36</v>
      </c>
      <c r="N45" s="16">
        <v>4</v>
      </c>
      <c r="O45" s="16">
        <v>4</v>
      </c>
      <c r="P45" s="16">
        <v>4</v>
      </c>
      <c r="Q45" s="16">
        <v>3</v>
      </c>
      <c r="R45" s="16">
        <v>5</v>
      </c>
      <c r="S45" s="16">
        <v>5</v>
      </c>
      <c r="T45" s="16">
        <v>4</v>
      </c>
      <c r="U45" s="16">
        <v>4</v>
      </c>
      <c r="V45" s="16">
        <v>4</v>
      </c>
      <c r="W45" s="22">
        <f t="shared" si="6"/>
        <v>37</v>
      </c>
      <c r="X45" s="111">
        <v>76</v>
      </c>
      <c r="Y45" s="111">
        <v>78</v>
      </c>
      <c r="Z45" s="112">
        <f t="shared" si="7"/>
        <v>73</v>
      </c>
      <c r="AA45" s="11">
        <f t="shared" si="8"/>
        <v>227</v>
      </c>
      <c r="AB45" s="12">
        <f t="shared" si="9"/>
        <v>11</v>
      </c>
    </row>
    <row r="46" spans="1:28" ht="15">
      <c r="A46" s="37">
        <v>40</v>
      </c>
      <c r="B46" s="107" t="s">
        <v>13</v>
      </c>
      <c r="C46" s="108" t="s">
        <v>52</v>
      </c>
      <c r="D46" s="20">
        <v>6</v>
      </c>
      <c r="E46" s="16">
        <v>5</v>
      </c>
      <c r="F46" s="16">
        <v>3</v>
      </c>
      <c r="G46" s="16">
        <v>4</v>
      </c>
      <c r="H46" s="16">
        <v>4</v>
      </c>
      <c r="I46" s="16">
        <v>4</v>
      </c>
      <c r="J46" s="16">
        <v>4</v>
      </c>
      <c r="K46" s="16">
        <v>5</v>
      </c>
      <c r="L46" s="16">
        <v>5</v>
      </c>
      <c r="M46" s="18">
        <f t="shared" si="5"/>
        <v>40</v>
      </c>
      <c r="N46" s="16">
        <v>5</v>
      </c>
      <c r="O46" s="16">
        <v>4</v>
      </c>
      <c r="P46" s="16">
        <v>5</v>
      </c>
      <c r="Q46" s="16">
        <v>4</v>
      </c>
      <c r="R46" s="16">
        <v>5</v>
      </c>
      <c r="S46" s="16">
        <v>4</v>
      </c>
      <c r="T46" s="16">
        <v>5</v>
      </c>
      <c r="U46" s="16">
        <v>3</v>
      </c>
      <c r="V46" s="16">
        <v>4</v>
      </c>
      <c r="W46" s="22">
        <f t="shared" si="6"/>
        <v>39</v>
      </c>
      <c r="X46" s="111">
        <v>74</v>
      </c>
      <c r="Y46" s="111">
        <v>75</v>
      </c>
      <c r="Z46" s="112">
        <f t="shared" si="7"/>
        <v>79</v>
      </c>
      <c r="AA46" s="11">
        <f t="shared" si="8"/>
        <v>228</v>
      </c>
      <c r="AB46" s="12">
        <f t="shared" si="9"/>
        <v>12</v>
      </c>
    </row>
    <row r="47" spans="1:28" ht="15">
      <c r="A47" s="37">
        <v>40</v>
      </c>
      <c r="B47" s="107" t="s">
        <v>177</v>
      </c>
      <c r="C47" s="108" t="s">
        <v>178</v>
      </c>
      <c r="D47" s="20">
        <v>5</v>
      </c>
      <c r="E47" s="16">
        <v>5</v>
      </c>
      <c r="F47" s="16">
        <v>3</v>
      </c>
      <c r="G47" s="16">
        <v>4</v>
      </c>
      <c r="H47" s="16">
        <v>5</v>
      </c>
      <c r="I47" s="16">
        <v>7</v>
      </c>
      <c r="J47" s="16">
        <v>4</v>
      </c>
      <c r="K47" s="16">
        <v>4</v>
      </c>
      <c r="L47" s="16">
        <v>5</v>
      </c>
      <c r="M47" s="18">
        <f t="shared" si="5"/>
        <v>42</v>
      </c>
      <c r="N47" s="16">
        <v>4</v>
      </c>
      <c r="O47" s="16">
        <v>4</v>
      </c>
      <c r="P47" s="16">
        <v>5</v>
      </c>
      <c r="Q47" s="16">
        <v>3</v>
      </c>
      <c r="R47" s="16">
        <v>4</v>
      </c>
      <c r="S47" s="16">
        <v>4</v>
      </c>
      <c r="T47" s="16">
        <v>5</v>
      </c>
      <c r="U47" s="16">
        <v>4</v>
      </c>
      <c r="V47" s="16">
        <v>5</v>
      </c>
      <c r="W47" s="22">
        <f t="shared" si="6"/>
        <v>38</v>
      </c>
      <c r="X47" s="111">
        <v>76</v>
      </c>
      <c r="Y47" s="111">
        <v>72</v>
      </c>
      <c r="Z47" s="112">
        <f t="shared" si="7"/>
        <v>80</v>
      </c>
      <c r="AA47" s="11">
        <f t="shared" si="8"/>
        <v>228</v>
      </c>
      <c r="AB47" s="12">
        <f t="shared" si="9"/>
        <v>12</v>
      </c>
    </row>
    <row r="48" spans="1:28" ht="15">
      <c r="A48" s="37">
        <v>40</v>
      </c>
      <c r="B48" s="107" t="s">
        <v>99</v>
      </c>
      <c r="C48" s="108" t="s">
        <v>100</v>
      </c>
      <c r="D48" s="20">
        <v>5</v>
      </c>
      <c r="E48" s="16">
        <v>4</v>
      </c>
      <c r="F48" s="16">
        <v>3</v>
      </c>
      <c r="G48" s="16">
        <v>4</v>
      </c>
      <c r="H48" s="16">
        <v>4</v>
      </c>
      <c r="I48" s="16">
        <v>4</v>
      </c>
      <c r="J48" s="16">
        <v>3</v>
      </c>
      <c r="K48" s="16">
        <v>9</v>
      </c>
      <c r="L48" s="16">
        <v>5</v>
      </c>
      <c r="M48" s="18">
        <f t="shared" si="5"/>
        <v>41</v>
      </c>
      <c r="N48" s="16">
        <v>5</v>
      </c>
      <c r="O48" s="16">
        <v>7</v>
      </c>
      <c r="P48" s="16">
        <v>4</v>
      </c>
      <c r="Q48" s="16">
        <v>4</v>
      </c>
      <c r="R48" s="16">
        <v>5</v>
      </c>
      <c r="S48" s="16">
        <v>4</v>
      </c>
      <c r="T48" s="16">
        <v>4</v>
      </c>
      <c r="U48" s="16">
        <v>3</v>
      </c>
      <c r="V48" s="16">
        <v>4</v>
      </c>
      <c r="W48" s="22">
        <f t="shared" si="6"/>
        <v>40</v>
      </c>
      <c r="X48" s="111">
        <v>75</v>
      </c>
      <c r="Y48" s="111">
        <v>72</v>
      </c>
      <c r="Z48" s="112">
        <f t="shared" si="7"/>
        <v>81</v>
      </c>
      <c r="AA48" s="11">
        <f t="shared" si="8"/>
        <v>228</v>
      </c>
      <c r="AB48" s="12">
        <f t="shared" si="9"/>
        <v>12</v>
      </c>
    </row>
    <row r="49" spans="1:28" ht="15">
      <c r="A49" s="37">
        <v>40</v>
      </c>
      <c r="B49" s="107" t="s">
        <v>119</v>
      </c>
      <c r="C49" s="108" t="s">
        <v>120</v>
      </c>
      <c r="D49" s="20">
        <v>7</v>
      </c>
      <c r="E49" s="16">
        <v>4</v>
      </c>
      <c r="F49" s="16">
        <v>3</v>
      </c>
      <c r="G49" s="16">
        <v>5</v>
      </c>
      <c r="H49" s="16">
        <v>4</v>
      </c>
      <c r="I49" s="16">
        <v>4</v>
      </c>
      <c r="J49" s="16">
        <v>3</v>
      </c>
      <c r="K49" s="16">
        <v>6</v>
      </c>
      <c r="L49" s="16">
        <v>6</v>
      </c>
      <c r="M49" s="18">
        <f t="shared" si="5"/>
        <v>42</v>
      </c>
      <c r="N49" s="16">
        <v>5</v>
      </c>
      <c r="O49" s="16">
        <v>5</v>
      </c>
      <c r="P49" s="16">
        <v>4</v>
      </c>
      <c r="Q49" s="16">
        <v>3</v>
      </c>
      <c r="R49" s="16">
        <v>5</v>
      </c>
      <c r="S49" s="16">
        <v>4</v>
      </c>
      <c r="T49" s="16">
        <v>4</v>
      </c>
      <c r="U49" s="16">
        <v>4</v>
      </c>
      <c r="V49" s="16">
        <v>5</v>
      </c>
      <c r="W49" s="22">
        <f t="shared" si="6"/>
        <v>39</v>
      </c>
      <c r="X49" s="111">
        <v>75</v>
      </c>
      <c r="Y49" s="111">
        <v>72</v>
      </c>
      <c r="Z49" s="112">
        <f t="shared" si="7"/>
        <v>81</v>
      </c>
      <c r="AA49" s="11">
        <f t="shared" si="8"/>
        <v>228</v>
      </c>
      <c r="AB49" s="12">
        <f t="shared" si="9"/>
        <v>12</v>
      </c>
    </row>
    <row r="50" spans="1:28" ht="15">
      <c r="A50" s="37">
        <v>44</v>
      </c>
      <c r="B50" s="107" t="s">
        <v>34</v>
      </c>
      <c r="C50" s="108" t="s">
        <v>73</v>
      </c>
      <c r="D50" s="20">
        <v>5</v>
      </c>
      <c r="E50" s="16">
        <v>5</v>
      </c>
      <c r="F50" s="16">
        <v>2</v>
      </c>
      <c r="G50" s="16">
        <v>4</v>
      </c>
      <c r="H50" s="16">
        <v>4</v>
      </c>
      <c r="I50" s="16">
        <v>4</v>
      </c>
      <c r="J50" s="16">
        <v>3</v>
      </c>
      <c r="K50" s="16">
        <v>4</v>
      </c>
      <c r="L50" s="16">
        <v>4</v>
      </c>
      <c r="M50" s="18">
        <f t="shared" si="5"/>
        <v>35</v>
      </c>
      <c r="N50" s="16">
        <v>4</v>
      </c>
      <c r="O50" s="16">
        <v>7</v>
      </c>
      <c r="P50" s="16">
        <v>4</v>
      </c>
      <c r="Q50" s="16">
        <v>3</v>
      </c>
      <c r="R50" s="16">
        <v>4</v>
      </c>
      <c r="S50" s="16">
        <v>5</v>
      </c>
      <c r="T50" s="16">
        <v>6</v>
      </c>
      <c r="U50" s="16">
        <v>3</v>
      </c>
      <c r="V50" s="16">
        <v>5</v>
      </c>
      <c r="W50" s="22">
        <f t="shared" si="6"/>
        <v>41</v>
      </c>
      <c r="X50" s="111">
        <v>77</v>
      </c>
      <c r="Y50" s="111">
        <v>76</v>
      </c>
      <c r="Z50" s="112">
        <f t="shared" si="7"/>
        <v>76</v>
      </c>
      <c r="AA50" s="11">
        <f t="shared" si="8"/>
        <v>229</v>
      </c>
      <c r="AB50" s="12">
        <f t="shared" si="9"/>
        <v>13</v>
      </c>
    </row>
    <row r="51" spans="1:28" ht="15">
      <c r="A51" s="37">
        <v>44</v>
      </c>
      <c r="B51" s="107" t="s">
        <v>19</v>
      </c>
      <c r="C51" s="108" t="s">
        <v>58</v>
      </c>
      <c r="D51" s="20">
        <v>5</v>
      </c>
      <c r="E51" s="16">
        <v>4</v>
      </c>
      <c r="F51" s="16">
        <v>3</v>
      </c>
      <c r="G51" s="16">
        <v>4</v>
      </c>
      <c r="H51" s="16">
        <v>4</v>
      </c>
      <c r="I51" s="16">
        <v>4</v>
      </c>
      <c r="J51" s="16">
        <v>3</v>
      </c>
      <c r="K51" s="16">
        <v>5</v>
      </c>
      <c r="L51" s="16">
        <v>6</v>
      </c>
      <c r="M51" s="18">
        <f t="shared" si="5"/>
        <v>38</v>
      </c>
      <c r="N51" s="16">
        <v>4</v>
      </c>
      <c r="O51" s="16">
        <v>7</v>
      </c>
      <c r="P51" s="16">
        <v>4</v>
      </c>
      <c r="Q51" s="16">
        <v>4</v>
      </c>
      <c r="R51" s="16">
        <v>5</v>
      </c>
      <c r="S51" s="16">
        <v>5</v>
      </c>
      <c r="T51" s="16">
        <v>3</v>
      </c>
      <c r="U51" s="16">
        <v>3</v>
      </c>
      <c r="V51" s="16">
        <v>4</v>
      </c>
      <c r="W51" s="22">
        <f t="shared" si="6"/>
        <v>39</v>
      </c>
      <c r="X51" s="111">
        <v>75</v>
      </c>
      <c r="Y51" s="111">
        <v>77</v>
      </c>
      <c r="Z51" s="112">
        <f t="shared" si="7"/>
        <v>77</v>
      </c>
      <c r="AA51" s="11">
        <f t="shared" si="8"/>
        <v>229</v>
      </c>
      <c r="AB51" s="12">
        <f t="shared" si="9"/>
        <v>13</v>
      </c>
    </row>
    <row r="52" spans="1:28" ht="15">
      <c r="A52" s="37">
        <v>44</v>
      </c>
      <c r="B52" s="107" t="s">
        <v>147</v>
      </c>
      <c r="C52" s="108" t="s">
        <v>148</v>
      </c>
      <c r="D52" s="20">
        <v>5</v>
      </c>
      <c r="E52" s="16">
        <v>4</v>
      </c>
      <c r="F52" s="16">
        <v>3</v>
      </c>
      <c r="G52" s="16">
        <v>4</v>
      </c>
      <c r="H52" s="16">
        <v>4</v>
      </c>
      <c r="I52" s="16">
        <v>4</v>
      </c>
      <c r="J52" s="16">
        <v>4</v>
      </c>
      <c r="K52" s="16">
        <v>4</v>
      </c>
      <c r="L52" s="16">
        <v>4</v>
      </c>
      <c r="M52" s="18">
        <f t="shared" si="5"/>
        <v>36</v>
      </c>
      <c r="N52" s="16">
        <v>5</v>
      </c>
      <c r="O52" s="16">
        <v>5</v>
      </c>
      <c r="P52" s="16">
        <v>6</v>
      </c>
      <c r="Q52" s="16">
        <v>5</v>
      </c>
      <c r="R52" s="16">
        <v>5</v>
      </c>
      <c r="S52" s="16">
        <v>4</v>
      </c>
      <c r="T52" s="16">
        <v>4</v>
      </c>
      <c r="U52" s="16">
        <v>3</v>
      </c>
      <c r="V52" s="16">
        <v>4</v>
      </c>
      <c r="W52" s="22">
        <f t="shared" si="6"/>
        <v>41</v>
      </c>
      <c r="X52" s="111">
        <v>75</v>
      </c>
      <c r="Y52" s="111">
        <v>77</v>
      </c>
      <c r="Z52" s="112">
        <f t="shared" si="7"/>
        <v>77</v>
      </c>
      <c r="AA52" s="11">
        <f t="shared" si="8"/>
        <v>229</v>
      </c>
      <c r="AB52" s="12">
        <f t="shared" si="9"/>
        <v>13</v>
      </c>
    </row>
    <row r="53" spans="1:28" ht="15">
      <c r="A53" s="37">
        <v>44</v>
      </c>
      <c r="B53" s="107" t="s">
        <v>29</v>
      </c>
      <c r="C53" s="108" t="s">
        <v>68</v>
      </c>
      <c r="D53" s="20">
        <v>5</v>
      </c>
      <c r="E53" s="16">
        <v>4</v>
      </c>
      <c r="F53" s="16">
        <v>3</v>
      </c>
      <c r="G53" s="16">
        <v>3</v>
      </c>
      <c r="H53" s="16">
        <v>4</v>
      </c>
      <c r="I53" s="16">
        <v>4</v>
      </c>
      <c r="J53" s="16">
        <v>4</v>
      </c>
      <c r="K53" s="16">
        <v>7</v>
      </c>
      <c r="L53" s="16">
        <v>4</v>
      </c>
      <c r="M53" s="18">
        <f t="shared" si="5"/>
        <v>38</v>
      </c>
      <c r="N53" s="16">
        <v>6</v>
      </c>
      <c r="O53" s="16">
        <v>6</v>
      </c>
      <c r="P53" s="16">
        <v>4</v>
      </c>
      <c r="Q53" s="16">
        <v>2</v>
      </c>
      <c r="R53" s="16">
        <v>4</v>
      </c>
      <c r="S53" s="16">
        <v>4</v>
      </c>
      <c r="T53" s="16">
        <v>5</v>
      </c>
      <c r="U53" s="16">
        <v>4</v>
      </c>
      <c r="V53" s="16">
        <v>4</v>
      </c>
      <c r="W53" s="22">
        <f t="shared" si="6"/>
        <v>39</v>
      </c>
      <c r="X53" s="111">
        <v>75</v>
      </c>
      <c r="Y53" s="111">
        <v>77</v>
      </c>
      <c r="Z53" s="112">
        <f t="shared" si="7"/>
        <v>77</v>
      </c>
      <c r="AA53" s="11">
        <f t="shared" si="8"/>
        <v>229</v>
      </c>
      <c r="AB53" s="12">
        <f t="shared" si="9"/>
        <v>13</v>
      </c>
    </row>
    <row r="54" spans="1:28" ht="15">
      <c r="A54" s="37">
        <v>44</v>
      </c>
      <c r="B54" s="107" t="s">
        <v>127</v>
      </c>
      <c r="C54" s="108" t="s">
        <v>128</v>
      </c>
      <c r="D54" s="21">
        <v>6</v>
      </c>
      <c r="E54" s="15">
        <v>5</v>
      </c>
      <c r="F54" s="15">
        <v>2</v>
      </c>
      <c r="G54" s="15">
        <v>5</v>
      </c>
      <c r="H54" s="16">
        <v>4</v>
      </c>
      <c r="I54" s="15">
        <v>4</v>
      </c>
      <c r="J54" s="15">
        <v>3</v>
      </c>
      <c r="K54" s="15">
        <v>5</v>
      </c>
      <c r="L54" s="15">
        <v>4</v>
      </c>
      <c r="M54" s="18">
        <f t="shared" si="5"/>
        <v>38</v>
      </c>
      <c r="N54" s="15">
        <v>5</v>
      </c>
      <c r="O54" s="15">
        <v>5</v>
      </c>
      <c r="P54" s="15">
        <v>5</v>
      </c>
      <c r="Q54" s="15">
        <v>5</v>
      </c>
      <c r="R54" s="15">
        <v>6</v>
      </c>
      <c r="S54" s="15">
        <v>4</v>
      </c>
      <c r="T54" s="15">
        <v>4</v>
      </c>
      <c r="U54" s="15">
        <v>3</v>
      </c>
      <c r="V54" s="15">
        <v>3</v>
      </c>
      <c r="W54" s="22">
        <f t="shared" si="6"/>
        <v>40</v>
      </c>
      <c r="X54" s="111">
        <v>75</v>
      </c>
      <c r="Y54" s="111">
        <v>76</v>
      </c>
      <c r="Z54" s="112">
        <f t="shared" si="7"/>
        <v>78</v>
      </c>
      <c r="AA54" s="11">
        <f t="shared" si="8"/>
        <v>229</v>
      </c>
      <c r="AB54" s="12">
        <f t="shared" si="9"/>
        <v>13</v>
      </c>
    </row>
    <row r="55" spans="1:28" ht="15">
      <c r="A55" s="37">
        <v>49</v>
      </c>
      <c r="B55" s="107" t="s">
        <v>105</v>
      </c>
      <c r="C55" s="108" t="s">
        <v>106</v>
      </c>
      <c r="D55" s="21">
        <v>5</v>
      </c>
      <c r="E55" s="15">
        <v>4</v>
      </c>
      <c r="F55" s="15">
        <v>3</v>
      </c>
      <c r="G55" s="15">
        <v>4</v>
      </c>
      <c r="H55" s="16">
        <v>5</v>
      </c>
      <c r="I55" s="15">
        <v>4</v>
      </c>
      <c r="J55" s="15">
        <v>4</v>
      </c>
      <c r="K55" s="15">
        <v>5</v>
      </c>
      <c r="L55" s="15">
        <v>5</v>
      </c>
      <c r="M55" s="18">
        <f t="shared" si="5"/>
        <v>39</v>
      </c>
      <c r="N55" s="15">
        <v>4</v>
      </c>
      <c r="O55" s="15">
        <v>5</v>
      </c>
      <c r="P55" s="15">
        <v>5</v>
      </c>
      <c r="Q55" s="15">
        <v>2</v>
      </c>
      <c r="R55" s="15">
        <v>5</v>
      </c>
      <c r="S55" s="15">
        <v>4</v>
      </c>
      <c r="T55" s="15">
        <v>3</v>
      </c>
      <c r="U55" s="15">
        <v>5</v>
      </c>
      <c r="V55" s="15">
        <v>4</v>
      </c>
      <c r="W55" s="22">
        <f t="shared" si="6"/>
        <v>37</v>
      </c>
      <c r="X55" s="111">
        <v>77</v>
      </c>
      <c r="Y55" s="111">
        <v>77</v>
      </c>
      <c r="Z55" s="112">
        <f t="shared" si="7"/>
        <v>76</v>
      </c>
      <c r="AA55" s="11">
        <f t="shared" si="8"/>
        <v>230</v>
      </c>
      <c r="AB55" s="12">
        <f t="shared" si="9"/>
        <v>14</v>
      </c>
    </row>
    <row r="56" spans="1:28" ht="15">
      <c r="A56" s="37">
        <v>49</v>
      </c>
      <c r="B56" s="107" t="s">
        <v>24</v>
      </c>
      <c r="C56" s="108" t="s">
        <v>63</v>
      </c>
      <c r="D56" s="20">
        <v>6</v>
      </c>
      <c r="E56" s="16">
        <v>4</v>
      </c>
      <c r="F56" s="16">
        <v>3</v>
      </c>
      <c r="G56" s="16">
        <v>4</v>
      </c>
      <c r="H56" s="16">
        <v>4</v>
      </c>
      <c r="I56" s="16">
        <v>6</v>
      </c>
      <c r="J56" s="16">
        <v>3</v>
      </c>
      <c r="K56" s="16">
        <v>5</v>
      </c>
      <c r="L56" s="16">
        <v>5</v>
      </c>
      <c r="M56" s="18">
        <f t="shared" si="5"/>
        <v>40</v>
      </c>
      <c r="N56" s="16">
        <v>4</v>
      </c>
      <c r="O56" s="16">
        <v>5</v>
      </c>
      <c r="P56" s="16">
        <v>6</v>
      </c>
      <c r="Q56" s="16">
        <v>3</v>
      </c>
      <c r="R56" s="16">
        <v>4</v>
      </c>
      <c r="S56" s="16">
        <v>4</v>
      </c>
      <c r="T56" s="16">
        <v>3</v>
      </c>
      <c r="U56" s="16">
        <v>3</v>
      </c>
      <c r="V56" s="16">
        <v>4</v>
      </c>
      <c r="W56" s="22">
        <f t="shared" si="6"/>
        <v>36</v>
      </c>
      <c r="X56" s="111">
        <v>80</v>
      </c>
      <c r="Y56" s="111">
        <v>74</v>
      </c>
      <c r="Z56" s="112">
        <f t="shared" si="7"/>
        <v>76</v>
      </c>
      <c r="AA56" s="11">
        <f t="shared" si="8"/>
        <v>230</v>
      </c>
      <c r="AB56" s="12">
        <f t="shared" si="9"/>
        <v>14</v>
      </c>
    </row>
    <row r="57" spans="1:28" ht="15">
      <c r="A57" s="37">
        <v>49</v>
      </c>
      <c r="B57" s="107" t="s">
        <v>25</v>
      </c>
      <c r="C57" s="108" t="s">
        <v>64</v>
      </c>
      <c r="D57" s="21">
        <v>4</v>
      </c>
      <c r="E57" s="15">
        <v>6</v>
      </c>
      <c r="F57" s="15">
        <v>3</v>
      </c>
      <c r="G57" s="15">
        <v>4</v>
      </c>
      <c r="H57" s="15">
        <v>4</v>
      </c>
      <c r="I57" s="15">
        <v>4</v>
      </c>
      <c r="J57" s="15">
        <v>5</v>
      </c>
      <c r="K57" s="15">
        <v>5</v>
      </c>
      <c r="L57" s="15">
        <v>4</v>
      </c>
      <c r="M57" s="18">
        <f t="shared" si="5"/>
        <v>39</v>
      </c>
      <c r="N57" s="15">
        <v>4</v>
      </c>
      <c r="O57" s="15">
        <v>4</v>
      </c>
      <c r="P57" s="15">
        <v>4</v>
      </c>
      <c r="Q57" s="15">
        <v>3</v>
      </c>
      <c r="R57" s="15">
        <v>4</v>
      </c>
      <c r="S57" s="15">
        <v>6</v>
      </c>
      <c r="T57" s="15">
        <v>4</v>
      </c>
      <c r="U57" s="15">
        <v>4</v>
      </c>
      <c r="V57" s="15">
        <v>4</v>
      </c>
      <c r="W57" s="22">
        <f t="shared" si="6"/>
        <v>37</v>
      </c>
      <c r="X57" s="111">
        <v>75</v>
      </c>
      <c r="Y57" s="111">
        <v>79</v>
      </c>
      <c r="Z57" s="112">
        <f t="shared" si="7"/>
        <v>76</v>
      </c>
      <c r="AA57" s="11">
        <f t="shared" si="8"/>
        <v>230</v>
      </c>
      <c r="AB57" s="12">
        <f t="shared" si="9"/>
        <v>14</v>
      </c>
    </row>
    <row r="58" spans="1:28" ht="15">
      <c r="A58" s="37">
        <v>49</v>
      </c>
      <c r="B58" s="107" t="s">
        <v>151</v>
      </c>
      <c r="C58" s="108" t="s">
        <v>152</v>
      </c>
      <c r="D58" s="20">
        <v>5</v>
      </c>
      <c r="E58" s="16">
        <v>4</v>
      </c>
      <c r="F58" s="16">
        <v>3</v>
      </c>
      <c r="G58" s="16">
        <v>5</v>
      </c>
      <c r="H58" s="16">
        <v>4</v>
      </c>
      <c r="I58" s="16">
        <v>4</v>
      </c>
      <c r="J58" s="16">
        <v>4</v>
      </c>
      <c r="K58" s="16">
        <v>6</v>
      </c>
      <c r="L58" s="16">
        <v>5</v>
      </c>
      <c r="M58" s="18">
        <f t="shared" si="5"/>
        <v>40</v>
      </c>
      <c r="N58" s="16">
        <v>4</v>
      </c>
      <c r="O58" s="16">
        <v>4</v>
      </c>
      <c r="P58" s="16">
        <v>5</v>
      </c>
      <c r="Q58" s="16">
        <v>3</v>
      </c>
      <c r="R58" s="16">
        <v>5</v>
      </c>
      <c r="S58" s="16">
        <v>3</v>
      </c>
      <c r="T58" s="16">
        <v>4</v>
      </c>
      <c r="U58" s="16">
        <v>5</v>
      </c>
      <c r="V58" s="16">
        <v>4</v>
      </c>
      <c r="W58" s="22">
        <f t="shared" si="6"/>
        <v>37</v>
      </c>
      <c r="X58" s="111">
        <v>73</v>
      </c>
      <c r="Y58" s="111">
        <v>80</v>
      </c>
      <c r="Z58" s="112">
        <f t="shared" si="7"/>
        <v>77</v>
      </c>
      <c r="AA58" s="11">
        <f t="shared" si="8"/>
        <v>230</v>
      </c>
      <c r="AB58" s="12">
        <f t="shared" si="9"/>
        <v>14</v>
      </c>
    </row>
    <row r="59" spans="1:28" ht="15">
      <c r="A59" s="37">
        <v>49</v>
      </c>
      <c r="B59" s="107" t="s">
        <v>44</v>
      </c>
      <c r="C59" s="108" t="s">
        <v>83</v>
      </c>
      <c r="D59" s="20">
        <v>5</v>
      </c>
      <c r="E59" s="16">
        <v>5</v>
      </c>
      <c r="F59" s="16">
        <v>3</v>
      </c>
      <c r="G59" s="16">
        <v>3</v>
      </c>
      <c r="H59" s="16">
        <v>5</v>
      </c>
      <c r="I59" s="16">
        <v>4</v>
      </c>
      <c r="J59" s="16">
        <v>4</v>
      </c>
      <c r="K59" s="16">
        <v>5</v>
      </c>
      <c r="L59" s="16">
        <v>5</v>
      </c>
      <c r="M59" s="18">
        <f t="shared" si="5"/>
        <v>39</v>
      </c>
      <c r="N59" s="16">
        <v>6</v>
      </c>
      <c r="O59" s="16">
        <v>5</v>
      </c>
      <c r="P59" s="16">
        <v>5</v>
      </c>
      <c r="Q59" s="16">
        <v>3</v>
      </c>
      <c r="R59" s="16">
        <v>4</v>
      </c>
      <c r="S59" s="16">
        <v>3</v>
      </c>
      <c r="T59" s="16">
        <v>5</v>
      </c>
      <c r="U59" s="16">
        <v>3</v>
      </c>
      <c r="V59" s="16">
        <v>4</v>
      </c>
      <c r="W59" s="22">
        <f t="shared" si="6"/>
        <v>38</v>
      </c>
      <c r="X59" s="111">
        <v>75</v>
      </c>
      <c r="Y59" s="111">
        <v>78</v>
      </c>
      <c r="Z59" s="112">
        <f t="shared" si="7"/>
        <v>77</v>
      </c>
      <c r="AA59" s="11">
        <f t="shared" si="8"/>
        <v>230</v>
      </c>
      <c r="AB59" s="12">
        <f t="shared" si="9"/>
        <v>14</v>
      </c>
    </row>
    <row r="60" spans="1:28" ht="15">
      <c r="A60" s="37">
        <v>49</v>
      </c>
      <c r="B60" s="107" t="s">
        <v>133</v>
      </c>
      <c r="C60" s="108" t="s">
        <v>134</v>
      </c>
      <c r="D60" s="20">
        <v>5</v>
      </c>
      <c r="E60" s="16">
        <v>6</v>
      </c>
      <c r="F60" s="16">
        <v>4</v>
      </c>
      <c r="G60" s="16">
        <v>3</v>
      </c>
      <c r="H60" s="16">
        <v>4</v>
      </c>
      <c r="I60" s="16">
        <v>4</v>
      </c>
      <c r="J60" s="16">
        <v>3</v>
      </c>
      <c r="K60" s="16">
        <v>6</v>
      </c>
      <c r="L60" s="16">
        <v>5</v>
      </c>
      <c r="M60" s="18">
        <f t="shared" si="5"/>
        <v>40</v>
      </c>
      <c r="N60" s="16">
        <v>4</v>
      </c>
      <c r="O60" s="16">
        <v>6</v>
      </c>
      <c r="P60" s="16">
        <v>4</v>
      </c>
      <c r="Q60" s="16">
        <v>3</v>
      </c>
      <c r="R60" s="16">
        <v>4</v>
      </c>
      <c r="S60" s="16">
        <v>4</v>
      </c>
      <c r="T60" s="16">
        <v>4</v>
      </c>
      <c r="U60" s="16">
        <v>4</v>
      </c>
      <c r="V60" s="16">
        <v>5</v>
      </c>
      <c r="W60" s="22">
        <f t="shared" si="6"/>
        <v>38</v>
      </c>
      <c r="X60" s="111">
        <v>74</v>
      </c>
      <c r="Y60" s="111">
        <v>78</v>
      </c>
      <c r="Z60" s="112">
        <f t="shared" si="7"/>
        <v>78</v>
      </c>
      <c r="AA60" s="11">
        <f t="shared" si="8"/>
        <v>230</v>
      </c>
      <c r="AB60" s="12">
        <f t="shared" si="9"/>
        <v>14</v>
      </c>
    </row>
    <row r="61" spans="1:28" ht="15">
      <c r="A61" s="37">
        <v>55</v>
      </c>
      <c r="B61" s="107" t="s">
        <v>149</v>
      </c>
      <c r="C61" s="108" t="s">
        <v>150</v>
      </c>
      <c r="D61" s="20">
        <v>5</v>
      </c>
      <c r="E61" s="16">
        <v>4</v>
      </c>
      <c r="F61" s="16">
        <v>3</v>
      </c>
      <c r="G61" s="16">
        <v>4</v>
      </c>
      <c r="H61" s="16">
        <v>5</v>
      </c>
      <c r="I61" s="16">
        <v>4</v>
      </c>
      <c r="J61" s="16">
        <v>2</v>
      </c>
      <c r="K61" s="16">
        <v>5</v>
      </c>
      <c r="L61" s="16">
        <v>4</v>
      </c>
      <c r="M61" s="18">
        <f t="shared" si="5"/>
        <v>36</v>
      </c>
      <c r="N61" s="16">
        <v>4</v>
      </c>
      <c r="O61" s="16">
        <v>5</v>
      </c>
      <c r="P61" s="16">
        <v>6</v>
      </c>
      <c r="Q61" s="16">
        <v>4</v>
      </c>
      <c r="R61" s="16">
        <v>6</v>
      </c>
      <c r="S61" s="16">
        <v>4</v>
      </c>
      <c r="T61" s="16">
        <v>5</v>
      </c>
      <c r="U61" s="16">
        <v>3</v>
      </c>
      <c r="V61" s="16">
        <v>4</v>
      </c>
      <c r="W61" s="22">
        <f t="shared" si="6"/>
        <v>41</v>
      </c>
      <c r="X61" s="111">
        <v>77</v>
      </c>
      <c r="Y61" s="111">
        <v>77</v>
      </c>
      <c r="Z61" s="112">
        <f t="shared" si="7"/>
        <v>77</v>
      </c>
      <c r="AA61" s="11">
        <f t="shared" si="8"/>
        <v>231</v>
      </c>
      <c r="AB61" s="12">
        <f t="shared" si="9"/>
        <v>15</v>
      </c>
    </row>
    <row r="62" spans="1:28" ht="15">
      <c r="A62" s="37">
        <v>56</v>
      </c>
      <c r="B62" s="107" t="s">
        <v>159</v>
      </c>
      <c r="C62" s="108" t="s">
        <v>160</v>
      </c>
      <c r="D62" s="20">
        <v>6</v>
      </c>
      <c r="E62" s="16">
        <v>4</v>
      </c>
      <c r="F62" s="16">
        <v>4</v>
      </c>
      <c r="G62" s="16">
        <v>4</v>
      </c>
      <c r="H62" s="16">
        <v>3</v>
      </c>
      <c r="I62" s="16">
        <v>6</v>
      </c>
      <c r="J62" s="16">
        <v>3</v>
      </c>
      <c r="K62" s="16">
        <v>6</v>
      </c>
      <c r="L62" s="16">
        <v>4</v>
      </c>
      <c r="M62" s="18">
        <f t="shared" si="5"/>
        <v>40</v>
      </c>
      <c r="N62" s="16">
        <v>4</v>
      </c>
      <c r="O62" s="16">
        <v>5</v>
      </c>
      <c r="P62" s="16">
        <v>4</v>
      </c>
      <c r="Q62" s="16">
        <v>3</v>
      </c>
      <c r="R62" s="16">
        <v>5</v>
      </c>
      <c r="S62" s="16">
        <v>5</v>
      </c>
      <c r="T62" s="16">
        <v>4</v>
      </c>
      <c r="U62" s="16">
        <v>3</v>
      </c>
      <c r="V62" s="16">
        <v>6</v>
      </c>
      <c r="W62" s="22">
        <f t="shared" si="6"/>
        <v>39</v>
      </c>
      <c r="X62" s="111">
        <v>80</v>
      </c>
      <c r="Y62" s="111">
        <v>73</v>
      </c>
      <c r="Z62" s="112">
        <f t="shared" si="7"/>
        <v>79</v>
      </c>
      <c r="AA62" s="11">
        <f t="shared" si="8"/>
        <v>232</v>
      </c>
      <c r="AB62" s="12">
        <f t="shared" si="9"/>
        <v>16</v>
      </c>
    </row>
    <row r="63" spans="1:28" ht="15">
      <c r="A63" s="37">
        <v>56</v>
      </c>
      <c r="B63" s="107" t="s">
        <v>169</v>
      </c>
      <c r="C63" s="108" t="s">
        <v>170</v>
      </c>
      <c r="D63" s="20">
        <v>8</v>
      </c>
      <c r="E63" s="16">
        <v>5</v>
      </c>
      <c r="F63" s="16">
        <v>3</v>
      </c>
      <c r="G63" s="16">
        <v>5</v>
      </c>
      <c r="H63" s="16">
        <v>5</v>
      </c>
      <c r="I63" s="16">
        <v>4</v>
      </c>
      <c r="J63" s="16">
        <v>3</v>
      </c>
      <c r="K63" s="16">
        <v>5</v>
      </c>
      <c r="L63" s="16">
        <v>4</v>
      </c>
      <c r="M63" s="18">
        <f t="shared" si="5"/>
        <v>42</v>
      </c>
      <c r="N63" s="16">
        <v>4</v>
      </c>
      <c r="O63" s="16">
        <v>5</v>
      </c>
      <c r="P63" s="16">
        <v>5</v>
      </c>
      <c r="Q63" s="16">
        <v>4</v>
      </c>
      <c r="R63" s="16">
        <v>6</v>
      </c>
      <c r="S63" s="16">
        <v>4</v>
      </c>
      <c r="T63" s="16">
        <v>5</v>
      </c>
      <c r="U63" s="16">
        <v>3</v>
      </c>
      <c r="V63" s="16">
        <v>5</v>
      </c>
      <c r="W63" s="22">
        <f t="shared" si="6"/>
        <v>41</v>
      </c>
      <c r="X63" s="111">
        <v>72</v>
      </c>
      <c r="Y63" s="111">
        <v>77</v>
      </c>
      <c r="Z63" s="112">
        <f t="shared" si="7"/>
        <v>83</v>
      </c>
      <c r="AA63" s="11">
        <f t="shared" si="8"/>
        <v>232</v>
      </c>
      <c r="AB63" s="12">
        <f t="shared" si="9"/>
        <v>16</v>
      </c>
    </row>
    <row r="64" spans="1:28" ht="15">
      <c r="A64" s="37">
        <v>56</v>
      </c>
      <c r="B64" s="107" t="s">
        <v>16</v>
      </c>
      <c r="C64" s="108" t="s">
        <v>55</v>
      </c>
      <c r="D64" s="20">
        <v>6</v>
      </c>
      <c r="E64" s="16">
        <v>5</v>
      </c>
      <c r="F64" s="16">
        <v>3</v>
      </c>
      <c r="G64" s="16">
        <v>5</v>
      </c>
      <c r="H64" s="16">
        <v>4</v>
      </c>
      <c r="I64" s="16">
        <v>5</v>
      </c>
      <c r="J64" s="16">
        <v>3</v>
      </c>
      <c r="K64" s="16">
        <v>6</v>
      </c>
      <c r="L64" s="16">
        <v>7</v>
      </c>
      <c r="M64" s="18">
        <f t="shared" si="5"/>
        <v>44</v>
      </c>
      <c r="N64" s="16">
        <v>4</v>
      </c>
      <c r="O64" s="16">
        <v>5</v>
      </c>
      <c r="P64" s="16">
        <v>4</v>
      </c>
      <c r="Q64" s="16">
        <v>5</v>
      </c>
      <c r="R64" s="16">
        <v>5</v>
      </c>
      <c r="S64" s="16">
        <v>3</v>
      </c>
      <c r="T64" s="16">
        <v>5</v>
      </c>
      <c r="U64" s="16">
        <v>4</v>
      </c>
      <c r="V64" s="16">
        <v>5</v>
      </c>
      <c r="W64" s="22">
        <f t="shared" si="6"/>
        <v>40</v>
      </c>
      <c r="X64" s="111">
        <v>75</v>
      </c>
      <c r="Y64" s="111">
        <v>73</v>
      </c>
      <c r="Z64" s="112">
        <f t="shared" si="7"/>
        <v>84</v>
      </c>
      <c r="AA64" s="11">
        <f t="shared" si="8"/>
        <v>232</v>
      </c>
      <c r="AB64" s="12">
        <f t="shared" si="9"/>
        <v>16</v>
      </c>
    </row>
    <row r="65" spans="1:28" ht="15">
      <c r="A65" s="37">
        <v>56</v>
      </c>
      <c r="B65" s="107" t="s">
        <v>103</v>
      </c>
      <c r="C65" s="108" t="s">
        <v>104</v>
      </c>
      <c r="D65" s="20">
        <v>5</v>
      </c>
      <c r="E65" s="16">
        <v>5</v>
      </c>
      <c r="F65" s="16">
        <v>4</v>
      </c>
      <c r="G65" s="16">
        <v>5</v>
      </c>
      <c r="H65" s="16">
        <v>4</v>
      </c>
      <c r="I65" s="16">
        <v>5</v>
      </c>
      <c r="J65" s="16">
        <v>3</v>
      </c>
      <c r="K65" s="16">
        <v>6</v>
      </c>
      <c r="L65" s="16">
        <v>4</v>
      </c>
      <c r="M65" s="18">
        <f t="shared" si="5"/>
        <v>41</v>
      </c>
      <c r="N65" s="16">
        <v>4</v>
      </c>
      <c r="O65" s="16">
        <v>5</v>
      </c>
      <c r="P65" s="16">
        <v>5</v>
      </c>
      <c r="Q65" s="16">
        <v>5</v>
      </c>
      <c r="R65" s="16">
        <v>5</v>
      </c>
      <c r="S65" s="16">
        <v>5</v>
      </c>
      <c r="T65" s="16">
        <v>4</v>
      </c>
      <c r="U65" s="16">
        <v>3</v>
      </c>
      <c r="V65" s="16">
        <v>4</v>
      </c>
      <c r="W65" s="22">
        <f t="shared" si="6"/>
        <v>40</v>
      </c>
      <c r="X65" s="111">
        <v>76</v>
      </c>
      <c r="Y65" s="111">
        <v>77</v>
      </c>
      <c r="Z65" s="112">
        <f t="shared" si="7"/>
        <v>81</v>
      </c>
      <c r="AA65" s="11">
        <f t="shared" si="8"/>
        <v>234</v>
      </c>
      <c r="AB65" s="12">
        <f t="shared" si="9"/>
        <v>18</v>
      </c>
    </row>
    <row r="66" spans="1:28" ht="15">
      <c r="A66" s="37">
        <v>56</v>
      </c>
      <c r="B66" s="107" t="s">
        <v>109</v>
      </c>
      <c r="C66" s="108" t="s">
        <v>110</v>
      </c>
      <c r="D66" s="20">
        <v>5</v>
      </c>
      <c r="E66" s="16">
        <v>5</v>
      </c>
      <c r="F66" s="16">
        <v>3</v>
      </c>
      <c r="G66" s="16">
        <v>4</v>
      </c>
      <c r="H66" s="16">
        <v>4</v>
      </c>
      <c r="I66" s="16">
        <v>4</v>
      </c>
      <c r="J66" s="16">
        <v>4</v>
      </c>
      <c r="K66" s="16">
        <v>6</v>
      </c>
      <c r="L66" s="16">
        <v>6</v>
      </c>
      <c r="M66" s="18">
        <f t="shared" si="5"/>
        <v>41</v>
      </c>
      <c r="N66" s="16">
        <v>4</v>
      </c>
      <c r="O66" s="16">
        <v>6</v>
      </c>
      <c r="P66" s="16">
        <v>5</v>
      </c>
      <c r="Q66" s="16">
        <v>4</v>
      </c>
      <c r="R66" s="16">
        <v>4</v>
      </c>
      <c r="S66" s="16">
        <v>4</v>
      </c>
      <c r="T66" s="16">
        <v>4</v>
      </c>
      <c r="U66" s="16">
        <v>5</v>
      </c>
      <c r="V66" s="16">
        <v>4</v>
      </c>
      <c r="W66" s="22">
        <f t="shared" si="6"/>
        <v>40</v>
      </c>
      <c r="X66" s="111">
        <v>76</v>
      </c>
      <c r="Y66" s="111">
        <v>78</v>
      </c>
      <c r="Z66" s="112">
        <f t="shared" si="7"/>
        <v>81</v>
      </c>
      <c r="AA66" s="11">
        <f t="shared" si="8"/>
        <v>235</v>
      </c>
      <c r="AB66" s="12">
        <f t="shared" si="9"/>
        <v>19</v>
      </c>
    </row>
    <row r="67" spans="1:28" ht="15">
      <c r="A67" s="37"/>
      <c r="B67" s="109" t="s">
        <v>175</v>
      </c>
      <c r="C67" s="110" t="s">
        <v>176</v>
      </c>
      <c r="D67" s="20"/>
      <c r="E67" s="16"/>
      <c r="F67" s="16"/>
      <c r="G67" s="16"/>
      <c r="H67" s="16"/>
      <c r="I67" s="16"/>
      <c r="J67" s="16"/>
      <c r="K67" s="16"/>
      <c r="L67" s="16"/>
      <c r="M67" s="18">
        <f t="shared" si="5"/>
        <v>0</v>
      </c>
      <c r="N67" s="16"/>
      <c r="O67" s="16"/>
      <c r="P67" s="16"/>
      <c r="Q67" s="16"/>
      <c r="R67" s="16"/>
      <c r="S67" s="16"/>
      <c r="T67" s="16"/>
      <c r="U67" s="16"/>
      <c r="V67" s="16"/>
      <c r="W67" s="22">
        <f t="shared" si="6"/>
        <v>0</v>
      </c>
      <c r="X67" s="111">
        <v>73</v>
      </c>
      <c r="Y67" s="111">
        <v>78</v>
      </c>
      <c r="Z67" s="112" t="s">
        <v>240</v>
      </c>
      <c r="AA67" s="11" t="s">
        <v>240</v>
      </c>
      <c r="AB67" s="12" t="s">
        <v>240</v>
      </c>
    </row>
  </sheetData>
  <mergeCells count="9">
    <mergeCell ref="A1:AB1"/>
    <mergeCell ref="A2:AB2"/>
    <mergeCell ref="B4:C4"/>
    <mergeCell ref="B5:C5"/>
    <mergeCell ref="A3:L3"/>
    <mergeCell ref="M3:AB3"/>
    <mergeCell ref="A4:A6"/>
    <mergeCell ref="AB4:AB6"/>
    <mergeCell ref="B6:C6"/>
  </mergeCells>
  <printOptions/>
  <pageMargins left="0.35433070866141736" right="0.2755905511811024" top="0.15748031496062992" bottom="0.15748031496062992" header="0.2362204724409449" footer="0.2362204724409449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25390625" style="17" customWidth="1"/>
    <col min="2" max="2" width="5.375" style="17" customWidth="1"/>
    <col min="3" max="3" width="16.375" style="17" customWidth="1"/>
    <col min="4" max="12" width="3.625" style="17" customWidth="1"/>
    <col min="13" max="13" width="4.50390625" style="17" customWidth="1"/>
    <col min="14" max="22" width="4.00390625" style="17" customWidth="1"/>
    <col min="23" max="23" width="5.125" style="17" customWidth="1"/>
    <col min="24" max="24" width="4.875" style="17" customWidth="1"/>
    <col min="25" max="25" width="4.625" style="17" customWidth="1"/>
    <col min="26" max="26" width="4.875" style="17" customWidth="1"/>
    <col min="27" max="27" width="4.75390625" style="17" customWidth="1"/>
    <col min="28" max="28" width="5.25390625" style="17" customWidth="1"/>
    <col min="29" max="29" width="5.375" style="17" customWidth="1"/>
  </cols>
  <sheetData>
    <row r="1" spans="1:29" s="13" customFormat="1" ht="20.25">
      <c r="A1" s="117" t="s">
        <v>190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13" customFormat="1" ht="20.25">
      <c r="A2" s="117" t="s">
        <v>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14" customFormat="1" ht="14.25">
      <c r="A3" s="122" t="s">
        <v>191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43">
        <v>39257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5">
      <c r="A4" s="152" t="s">
        <v>7</v>
      </c>
      <c r="B4" s="157" t="s">
        <v>8</v>
      </c>
      <c r="C4" s="158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11" t="s">
        <v>0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18" t="s">
        <v>1</v>
      </c>
      <c r="X4" s="19" t="s">
        <v>4</v>
      </c>
      <c r="Y4" s="19" t="s">
        <v>5</v>
      </c>
      <c r="Z4" s="19" t="s">
        <v>6</v>
      </c>
      <c r="AA4" s="19" t="s">
        <v>12</v>
      </c>
      <c r="AB4" s="18" t="s">
        <v>2</v>
      </c>
      <c r="AC4" s="155" t="s">
        <v>3</v>
      </c>
    </row>
    <row r="5" spans="1:29" ht="14.25">
      <c r="A5" s="153"/>
      <c r="B5" s="157" t="s">
        <v>9</v>
      </c>
      <c r="C5" s="158"/>
      <c r="D5" s="7">
        <v>547</v>
      </c>
      <c r="E5" s="7">
        <v>403</v>
      </c>
      <c r="F5" s="7">
        <v>233</v>
      </c>
      <c r="G5" s="7">
        <v>434</v>
      </c>
      <c r="H5" s="7">
        <v>429</v>
      </c>
      <c r="I5" s="7">
        <v>349</v>
      </c>
      <c r="J5" s="7">
        <v>175</v>
      </c>
      <c r="K5" s="7">
        <v>545</v>
      </c>
      <c r="L5" s="7">
        <v>465</v>
      </c>
      <c r="M5" s="11">
        <f aca="true" t="shared" si="0" ref="M5:M36">SUM(D5:L5)</f>
        <v>3580</v>
      </c>
      <c r="N5" s="7">
        <v>392</v>
      </c>
      <c r="O5" s="7">
        <v>560</v>
      </c>
      <c r="P5" s="7">
        <v>449</v>
      </c>
      <c r="Q5" s="7">
        <v>185</v>
      </c>
      <c r="R5" s="7">
        <v>512</v>
      </c>
      <c r="S5" s="7">
        <v>405</v>
      </c>
      <c r="T5" s="7">
        <v>433</v>
      </c>
      <c r="U5" s="7">
        <v>200</v>
      </c>
      <c r="V5" s="7">
        <v>418</v>
      </c>
      <c r="W5" s="11">
        <f aca="true" t="shared" si="1" ref="W5:W36">SUM(N5:V5)</f>
        <v>3554</v>
      </c>
      <c r="X5" s="18">
        <f>M5+W5</f>
        <v>7134</v>
      </c>
      <c r="Y5" s="18">
        <v>7134</v>
      </c>
      <c r="Z5" s="18">
        <v>7134</v>
      </c>
      <c r="AA5" s="18">
        <v>7134</v>
      </c>
      <c r="AB5" s="18">
        <v>7134</v>
      </c>
      <c r="AC5" s="156"/>
    </row>
    <row r="6" spans="1:29" ht="14.25">
      <c r="A6" s="154"/>
      <c r="B6" s="157" t="s">
        <v>10</v>
      </c>
      <c r="C6" s="158"/>
      <c r="D6" s="11">
        <v>5</v>
      </c>
      <c r="E6" s="11">
        <v>4</v>
      </c>
      <c r="F6" s="11">
        <v>3</v>
      </c>
      <c r="G6" s="11">
        <v>4</v>
      </c>
      <c r="H6" s="11">
        <v>4</v>
      </c>
      <c r="I6" s="11">
        <v>4</v>
      </c>
      <c r="J6" s="11">
        <v>3</v>
      </c>
      <c r="K6" s="11">
        <v>5</v>
      </c>
      <c r="L6" s="11">
        <v>4</v>
      </c>
      <c r="M6" s="11">
        <f t="shared" si="0"/>
        <v>36</v>
      </c>
      <c r="N6" s="11">
        <v>4</v>
      </c>
      <c r="O6" s="11">
        <v>5</v>
      </c>
      <c r="P6" s="11">
        <v>4</v>
      </c>
      <c r="Q6" s="11">
        <v>3</v>
      </c>
      <c r="R6" s="11">
        <v>5</v>
      </c>
      <c r="S6" s="11">
        <v>4</v>
      </c>
      <c r="T6" s="11">
        <v>4</v>
      </c>
      <c r="U6" s="11">
        <v>3</v>
      </c>
      <c r="V6" s="11">
        <v>4</v>
      </c>
      <c r="W6" s="11">
        <f t="shared" si="1"/>
        <v>36</v>
      </c>
      <c r="X6" s="18">
        <v>72</v>
      </c>
      <c r="Y6" s="18">
        <v>72</v>
      </c>
      <c r="Z6" s="18">
        <f>SUM(M6+W6)</f>
        <v>72</v>
      </c>
      <c r="AA6" s="18">
        <f aca="true" t="shared" si="2" ref="AA6:AA37">SUM(M6+W6)</f>
        <v>72</v>
      </c>
      <c r="AB6" s="18">
        <f aca="true" t="shared" si="3" ref="AB6:AB37">SUM(X6+Y6+Z6+AA6)</f>
        <v>288</v>
      </c>
      <c r="AC6" s="154"/>
    </row>
    <row r="7" spans="1:29" ht="15">
      <c r="A7" s="37">
        <v>1</v>
      </c>
      <c r="B7" s="27" t="s">
        <v>22</v>
      </c>
      <c r="C7" s="28" t="s">
        <v>61</v>
      </c>
      <c r="D7" s="20">
        <v>5</v>
      </c>
      <c r="E7" s="16">
        <v>4</v>
      </c>
      <c r="F7" s="16">
        <v>3</v>
      </c>
      <c r="G7" s="16">
        <v>3</v>
      </c>
      <c r="H7" s="16">
        <v>4</v>
      </c>
      <c r="I7" s="16">
        <v>4</v>
      </c>
      <c r="J7" s="16">
        <v>3</v>
      </c>
      <c r="K7" s="16">
        <v>5</v>
      </c>
      <c r="L7" s="16">
        <v>4</v>
      </c>
      <c r="M7" s="19">
        <f t="shared" si="0"/>
        <v>35</v>
      </c>
      <c r="N7" s="16">
        <v>4</v>
      </c>
      <c r="O7" s="16">
        <v>4</v>
      </c>
      <c r="P7" s="16">
        <v>4</v>
      </c>
      <c r="Q7" s="16">
        <v>3</v>
      </c>
      <c r="R7" s="16">
        <v>4</v>
      </c>
      <c r="S7" s="16">
        <v>4</v>
      </c>
      <c r="T7" s="16">
        <v>4</v>
      </c>
      <c r="U7" s="16">
        <v>4</v>
      </c>
      <c r="V7" s="16">
        <v>3</v>
      </c>
      <c r="W7" s="19">
        <f t="shared" si="1"/>
        <v>34</v>
      </c>
      <c r="X7" s="113">
        <v>71</v>
      </c>
      <c r="Y7" s="113">
        <v>68</v>
      </c>
      <c r="Z7" s="113">
        <v>71</v>
      </c>
      <c r="AA7" s="67">
        <f t="shared" si="2"/>
        <v>69</v>
      </c>
      <c r="AB7" s="18">
        <f t="shared" si="3"/>
        <v>279</v>
      </c>
      <c r="AC7" s="16">
        <f aca="true" t="shared" si="4" ref="AC7:AC38">SUM(AB7-288)</f>
        <v>-9</v>
      </c>
    </row>
    <row r="8" spans="1:29" ht="15">
      <c r="A8" s="37">
        <v>2</v>
      </c>
      <c r="B8" s="29" t="s">
        <v>38</v>
      </c>
      <c r="C8" s="30" t="s">
        <v>77</v>
      </c>
      <c r="D8" s="20">
        <v>4</v>
      </c>
      <c r="E8" s="16">
        <v>4</v>
      </c>
      <c r="F8" s="16">
        <v>3</v>
      </c>
      <c r="G8" s="16">
        <v>5</v>
      </c>
      <c r="H8" s="16">
        <v>4</v>
      </c>
      <c r="I8" s="16">
        <v>3</v>
      </c>
      <c r="J8" s="16">
        <v>3</v>
      </c>
      <c r="K8" s="16">
        <v>6</v>
      </c>
      <c r="L8" s="16">
        <v>4</v>
      </c>
      <c r="M8" s="19">
        <f t="shared" si="0"/>
        <v>36</v>
      </c>
      <c r="N8" s="16">
        <v>3</v>
      </c>
      <c r="O8" s="16">
        <v>4</v>
      </c>
      <c r="P8" s="16">
        <v>3</v>
      </c>
      <c r="Q8" s="16">
        <v>3</v>
      </c>
      <c r="R8" s="16">
        <v>4</v>
      </c>
      <c r="S8" s="16">
        <v>4</v>
      </c>
      <c r="T8" s="16">
        <v>4</v>
      </c>
      <c r="U8" s="16">
        <v>5</v>
      </c>
      <c r="V8" s="16">
        <v>5</v>
      </c>
      <c r="W8" s="19">
        <f t="shared" si="1"/>
        <v>35</v>
      </c>
      <c r="X8" s="113">
        <v>68</v>
      </c>
      <c r="Y8" s="113">
        <v>74</v>
      </c>
      <c r="Z8" s="113">
        <v>71</v>
      </c>
      <c r="AA8" s="67">
        <f t="shared" si="2"/>
        <v>71</v>
      </c>
      <c r="AB8" s="18">
        <f t="shared" si="3"/>
        <v>284</v>
      </c>
      <c r="AC8" s="16">
        <f t="shared" si="4"/>
        <v>-4</v>
      </c>
    </row>
    <row r="9" spans="1:29" ht="15">
      <c r="A9" s="37">
        <v>3</v>
      </c>
      <c r="B9" s="33" t="s">
        <v>47</v>
      </c>
      <c r="C9" s="34" t="s">
        <v>86</v>
      </c>
      <c r="D9" s="20">
        <v>6</v>
      </c>
      <c r="E9" s="16">
        <v>3</v>
      </c>
      <c r="F9" s="16">
        <v>3</v>
      </c>
      <c r="G9" s="16">
        <v>4</v>
      </c>
      <c r="H9" s="16">
        <v>3</v>
      </c>
      <c r="I9" s="16">
        <v>4</v>
      </c>
      <c r="J9" s="16">
        <v>2</v>
      </c>
      <c r="K9" s="16">
        <v>5</v>
      </c>
      <c r="L9" s="16">
        <v>4</v>
      </c>
      <c r="M9" s="19">
        <f t="shared" si="0"/>
        <v>34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4</v>
      </c>
      <c r="T9" s="16">
        <v>5</v>
      </c>
      <c r="U9" s="16">
        <v>4</v>
      </c>
      <c r="V9" s="16">
        <v>4</v>
      </c>
      <c r="W9" s="19">
        <f t="shared" si="1"/>
        <v>38</v>
      </c>
      <c r="X9" s="113">
        <v>69</v>
      </c>
      <c r="Y9" s="113">
        <v>72</v>
      </c>
      <c r="Z9" s="113">
        <v>74</v>
      </c>
      <c r="AA9" s="67">
        <f t="shared" si="2"/>
        <v>72</v>
      </c>
      <c r="AB9" s="18">
        <f t="shared" si="3"/>
        <v>287</v>
      </c>
      <c r="AC9" s="16">
        <f t="shared" si="4"/>
        <v>-1</v>
      </c>
    </row>
    <row r="10" spans="1:29" ht="15">
      <c r="A10" s="37">
        <v>4</v>
      </c>
      <c r="B10" s="31" t="s">
        <v>26</v>
      </c>
      <c r="C10" s="32" t="s">
        <v>65</v>
      </c>
      <c r="D10" s="20">
        <v>5</v>
      </c>
      <c r="E10" s="16">
        <v>4</v>
      </c>
      <c r="F10" s="16">
        <v>3</v>
      </c>
      <c r="G10" s="16">
        <v>4</v>
      </c>
      <c r="H10" s="16">
        <v>3</v>
      </c>
      <c r="I10" s="16">
        <v>3</v>
      </c>
      <c r="J10" s="16">
        <v>3</v>
      </c>
      <c r="K10" s="16">
        <v>5</v>
      </c>
      <c r="L10" s="16">
        <v>3</v>
      </c>
      <c r="M10" s="19">
        <f t="shared" si="0"/>
        <v>33</v>
      </c>
      <c r="N10" s="16">
        <v>4</v>
      </c>
      <c r="O10" s="16">
        <v>5</v>
      </c>
      <c r="P10" s="16">
        <v>4</v>
      </c>
      <c r="Q10" s="16">
        <v>3</v>
      </c>
      <c r="R10" s="16">
        <v>5</v>
      </c>
      <c r="S10" s="16">
        <v>5</v>
      </c>
      <c r="T10" s="16">
        <v>4</v>
      </c>
      <c r="U10" s="16">
        <v>3</v>
      </c>
      <c r="V10" s="16">
        <v>5</v>
      </c>
      <c r="W10" s="19">
        <f t="shared" si="1"/>
        <v>38</v>
      </c>
      <c r="X10" s="113">
        <v>71</v>
      </c>
      <c r="Y10" s="113">
        <v>73</v>
      </c>
      <c r="Z10" s="113">
        <v>73</v>
      </c>
      <c r="AA10" s="67">
        <f t="shared" si="2"/>
        <v>71</v>
      </c>
      <c r="AB10" s="18">
        <f t="shared" si="3"/>
        <v>288</v>
      </c>
      <c r="AC10" s="16">
        <f t="shared" si="4"/>
        <v>0</v>
      </c>
    </row>
    <row r="11" spans="1:29" ht="15">
      <c r="A11" s="37">
        <v>5</v>
      </c>
      <c r="B11" s="29" t="s">
        <v>40</v>
      </c>
      <c r="C11" s="30" t="s">
        <v>79</v>
      </c>
      <c r="D11" s="20">
        <v>4</v>
      </c>
      <c r="E11" s="16">
        <v>3</v>
      </c>
      <c r="F11" s="16">
        <v>3</v>
      </c>
      <c r="G11" s="16">
        <v>5</v>
      </c>
      <c r="H11" s="16">
        <v>4</v>
      </c>
      <c r="I11" s="16">
        <v>5</v>
      </c>
      <c r="J11" s="16">
        <v>3</v>
      </c>
      <c r="K11" s="16">
        <v>4</v>
      </c>
      <c r="L11" s="16">
        <v>4</v>
      </c>
      <c r="M11" s="19">
        <f t="shared" si="0"/>
        <v>35</v>
      </c>
      <c r="N11" s="16">
        <v>4</v>
      </c>
      <c r="O11" s="16">
        <v>4</v>
      </c>
      <c r="P11" s="16">
        <v>4</v>
      </c>
      <c r="Q11" s="16">
        <v>3</v>
      </c>
      <c r="R11" s="16">
        <v>4</v>
      </c>
      <c r="S11" s="16">
        <v>4</v>
      </c>
      <c r="T11" s="16">
        <v>5</v>
      </c>
      <c r="U11" s="16">
        <v>5</v>
      </c>
      <c r="V11" s="16">
        <v>4</v>
      </c>
      <c r="W11" s="19">
        <f t="shared" si="1"/>
        <v>37</v>
      </c>
      <c r="X11" s="113">
        <v>82</v>
      </c>
      <c r="Y11" s="113">
        <v>67</v>
      </c>
      <c r="Z11" s="113">
        <v>68</v>
      </c>
      <c r="AA11" s="67">
        <f t="shared" si="2"/>
        <v>72</v>
      </c>
      <c r="AB11" s="18">
        <f t="shared" si="3"/>
        <v>289</v>
      </c>
      <c r="AC11" s="16">
        <f t="shared" si="4"/>
        <v>1</v>
      </c>
    </row>
    <row r="12" spans="1:29" ht="15">
      <c r="A12" s="37">
        <v>6</v>
      </c>
      <c r="B12" s="33" t="s">
        <v>155</v>
      </c>
      <c r="C12" s="34" t="s">
        <v>156</v>
      </c>
      <c r="D12" s="20">
        <v>5</v>
      </c>
      <c r="E12" s="16">
        <v>3</v>
      </c>
      <c r="F12" s="16">
        <v>3</v>
      </c>
      <c r="G12" s="16">
        <v>4</v>
      </c>
      <c r="H12" s="16">
        <v>4</v>
      </c>
      <c r="I12" s="16">
        <v>4</v>
      </c>
      <c r="J12" s="16">
        <v>2</v>
      </c>
      <c r="K12" s="16">
        <v>6</v>
      </c>
      <c r="L12" s="16">
        <v>4</v>
      </c>
      <c r="M12" s="19">
        <f t="shared" si="0"/>
        <v>35</v>
      </c>
      <c r="N12" s="16">
        <v>5</v>
      </c>
      <c r="O12" s="16">
        <v>5</v>
      </c>
      <c r="P12" s="16">
        <v>4</v>
      </c>
      <c r="Q12" s="16">
        <v>3</v>
      </c>
      <c r="R12" s="16">
        <v>5</v>
      </c>
      <c r="S12" s="16">
        <v>5</v>
      </c>
      <c r="T12" s="16">
        <v>4</v>
      </c>
      <c r="U12" s="16">
        <v>3</v>
      </c>
      <c r="V12" s="16">
        <v>4</v>
      </c>
      <c r="W12" s="19">
        <f t="shared" si="1"/>
        <v>38</v>
      </c>
      <c r="X12" s="113">
        <v>72</v>
      </c>
      <c r="Y12" s="113">
        <v>70</v>
      </c>
      <c r="Z12" s="113">
        <v>75</v>
      </c>
      <c r="AA12" s="67">
        <f t="shared" si="2"/>
        <v>73</v>
      </c>
      <c r="AB12" s="18">
        <f t="shared" si="3"/>
        <v>290</v>
      </c>
      <c r="AC12" s="16">
        <f t="shared" si="4"/>
        <v>2</v>
      </c>
    </row>
    <row r="13" spans="1:29" ht="15">
      <c r="A13" s="37">
        <v>6</v>
      </c>
      <c r="B13" s="31" t="s">
        <v>41</v>
      </c>
      <c r="C13" s="32" t="s">
        <v>80</v>
      </c>
      <c r="D13" s="20">
        <v>4</v>
      </c>
      <c r="E13" s="16">
        <v>4</v>
      </c>
      <c r="F13" s="16">
        <v>3</v>
      </c>
      <c r="G13" s="16">
        <v>4</v>
      </c>
      <c r="H13" s="16">
        <v>4</v>
      </c>
      <c r="I13" s="16">
        <v>3</v>
      </c>
      <c r="J13" s="16">
        <v>3</v>
      </c>
      <c r="K13" s="16">
        <v>5</v>
      </c>
      <c r="L13" s="16">
        <v>4</v>
      </c>
      <c r="M13" s="19">
        <f t="shared" si="0"/>
        <v>34</v>
      </c>
      <c r="N13" s="16">
        <v>4</v>
      </c>
      <c r="O13" s="16">
        <v>4</v>
      </c>
      <c r="P13" s="16">
        <v>5</v>
      </c>
      <c r="Q13" s="16">
        <v>3</v>
      </c>
      <c r="R13" s="16">
        <v>5</v>
      </c>
      <c r="S13" s="16">
        <v>4</v>
      </c>
      <c r="T13" s="16">
        <v>5</v>
      </c>
      <c r="U13" s="16">
        <v>3</v>
      </c>
      <c r="V13" s="16">
        <v>4</v>
      </c>
      <c r="W13" s="19">
        <f t="shared" si="1"/>
        <v>37</v>
      </c>
      <c r="X13" s="113">
        <v>80</v>
      </c>
      <c r="Y13" s="113">
        <v>70</v>
      </c>
      <c r="Z13" s="113">
        <v>69</v>
      </c>
      <c r="AA13" s="67">
        <f t="shared" si="2"/>
        <v>71</v>
      </c>
      <c r="AB13" s="18">
        <f t="shared" si="3"/>
        <v>290</v>
      </c>
      <c r="AC13" s="16">
        <f t="shared" si="4"/>
        <v>2</v>
      </c>
    </row>
    <row r="14" spans="1:29" ht="15">
      <c r="A14" s="37">
        <v>8</v>
      </c>
      <c r="B14" s="29" t="s">
        <v>121</v>
      </c>
      <c r="C14" s="30" t="s">
        <v>122</v>
      </c>
      <c r="D14" s="20">
        <v>6</v>
      </c>
      <c r="E14" s="16">
        <v>3</v>
      </c>
      <c r="F14" s="16">
        <v>3</v>
      </c>
      <c r="G14" s="16">
        <v>5</v>
      </c>
      <c r="H14" s="16">
        <v>3</v>
      </c>
      <c r="I14" s="16">
        <v>3</v>
      </c>
      <c r="J14" s="16">
        <v>3</v>
      </c>
      <c r="K14" s="16">
        <v>5</v>
      </c>
      <c r="L14" s="16">
        <v>4</v>
      </c>
      <c r="M14" s="19">
        <f t="shared" si="0"/>
        <v>35</v>
      </c>
      <c r="N14" s="16">
        <v>6</v>
      </c>
      <c r="O14" s="16">
        <v>5</v>
      </c>
      <c r="P14" s="16">
        <v>4</v>
      </c>
      <c r="Q14" s="16">
        <v>3</v>
      </c>
      <c r="R14" s="16">
        <v>4</v>
      </c>
      <c r="S14" s="16">
        <v>5</v>
      </c>
      <c r="T14" s="16">
        <v>4</v>
      </c>
      <c r="U14" s="16">
        <v>4</v>
      </c>
      <c r="V14" s="16">
        <v>4</v>
      </c>
      <c r="W14" s="19">
        <f t="shared" si="1"/>
        <v>39</v>
      </c>
      <c r="X14" s="113">
        <v>76</v>
      </c>
      <c r="Y14" s="113">
        <v>69</v>
      </c>
      <c r="Z14" s="113">
        <v>72</v>
      </c>
      <c r="AA14" s="67">
        <f t="shared" si="2"/>
        <v>74</v>
      </c>
      <c r="AB14" s="18">
        <f t="shared" si="3"/>
        <v>291</v>
      </c>
      <c r="AC14" s="16">
        <f t="shared" si="4"/>
        <v>3</v>
      </c>
    </row>
    <row r="15" spans="1:29" ht="15">
      <c r="A15" s="37">
        <v>8</v>
      </c>
      <c r="B15" s="33" t="s">
        <v>32</v>
      </c>
      <c r="C15" s="34" t="s">
        <v>71</v>
      </c>
      <c r="D15" s="20">
        <v>6</v>
      </c>
      <c r="E15" s="16">
        <v>4</v>
      </c>
      <c r="F15" s="16">
        <v>3</v>
      </c>
      <c r="G15" s="16">
        <v>3</v>
      </c>
      <c r="H15" s="16">
        <v>3</v>
      </c>
      <c r="I15" s="16">
        <v>3</v>
      </c>
      <c r="J15" s="16">
        <v>2</v>
      </c>
      <c r="K15" s="16">
        <v>6</v>
      </c>
      <c r="L15" s="16">
        <v>4</v>
      </c>
      <c r="M15" s="19">
        <f t="shared" si="0"/>
        <v>34</v>
      </c>
      <c r="N15" s="16">
        <v>4</v>
      </c>
      <c r="O15" s="16">
        <v>4</v>
      </c>
      <c r="P15" s="16">
        <v>5</v>
      </c>
      <c r="Q15" s="16">
        <v>4</v>
      </c>
      <c r="R15" s="16">
        <v>4</v>
      </c>
      <c r="S15" s="16">
        <v>4</v>
      </c>
      <c r="T15" s="16">
        <v>4</v>
      </c>
      <c r="U15" s="16">
        <v>2</v>
      </c>
      <c r="V15" s="16">
        <v>4</v>
      </c>
      <c r="W15" s="19">
        <f t="shared" si="1"/>
        <v>35</v>
      </c>
      <c r="X15" s="113">
        <v>80</v>
      </c>
      <c r="Y15" s="113">
        <v>72</v>
      </c>
      <c r="Z15" s="113">
        <v>70</v>
      </c>
      <c r="AA15" s="67">
        <f t="shared" si="2"/>
        <v>69</v>
      </c>
      <c r="AB15" s="18">
        <f t="shared" si="3"/>
        <v>291</v>
      </c>
      <c r="AC15" s="16">
        <f t="shared" si="4"/>
        <v>3</v>
      </c>
    </row>
    <row r="16" spans="1:29" ht="15">
      <c r="A16" s="37">
        <v>8</v>
      </c>
      <c r="B16" s="31" t="s">
        <v>206</v>
      </c>
      <c r="C16" s="32" t="s">
        <v>207</v>
      </c>
      <c r="D16" s="20">
        <v>5</v>
      </c>
      <c r="E16" s="16">
        <v>4</v>
      </c>
      <c r="F16" s="16">
        <v>3</v>
      </c>
      <c r="G16" s="16">
        <v>3</v>
      </c>
      <c r="H16" s="16">
        <v>3</v>
      </c>
      <c r="I16" s="16">
        <v>4</v>
      </c>
      <c r="J16" s="16">
        <v>3</v>
      </c>
      <c r="K16" s="16">
        <v>4</v>
      </c>
      <c r="L16" s="16">
        <v>4</v>
      </c>
      <c r="M16" s="19">
        <f t="shared" si="0"/>
        <v>33</v>
      </c>
      <c r="N16" s="16">
        <v>4</v>
      </c>
      <c r="O16" s="16">
        <v>6</v>
      </c>
      <c r="P16" s="16">
        <v>4</v>
      </c>
      <c r="Q16" s="16">
        <v>4</v>
      </c>
      <c r="R16" s="16">
        <v>5</v>
      </c>
      <c r="S16" s="16">
        <v>3</v>
      </c>
      <c r="T16" s="16">
        <v>5</v>
      </c>
      <c r="U16" s="16">
        <v>4</v>
      </c>
      <c r="V16" s="16">
        <v>3</v>
      </c>
      <c r="W16" s="19">
        <f t="shared" si="1"/>
        <v>38</v>
      </c>
      <c r="X16" s="113">
        <v>76</v>
      </c>
      <c r="Y16" s="113">
        <v>70</v>
      </c>
      <c r="Z16" s="113">
        <v>74</v>
      </c>
      <c r="AA16" s="67">
        <f t="shared" si="2"/>
        <v>71</v>
      </c>
      <c r="AB16" s="18">
        <f t="shared" si="3"/>
        <v>291</v>
      </c>
      <c r="AC16" s="16">
        <f t="shared" si="4"/>
        <v>3</v>
      </c>
    </row>
    <row r="17" spans="1:29" ht="15">
      <c r="A17" s="37">
        <v>8</v>
      </c>
      <c r="B17" s="29" t="s">
        <v>42</v>
      </c>
      <c r="C17" s="30" t="s">
        <v>81</v>
      </c>
      <c r="D17" s="20">
        <v>5</v>
      </c>
      <c r="E17" s="16">
        <v>4</v>
      </c>
      <c r="F17" s="16">
        <v>4</v>
      </c>
      <c r="G17" s="16">
        <v>3</v>
      </c>
      <c r="H17" s="16">
        <v>3</v>
      </c>
      <c r="I17" s="16">
        <v>3</v>
      </c>
      <c r="J17" s="16">
        <v>2</v>
      </c>
      <c r="K17" s="16">
        <v>5</v>
      </c>
      <c r="L17" s="16">
        <v>4</v>
      </c>
      <c r="M17" s="19">
        <f t="shared" si="0"/>
        <v>33</v>
      </c>
      <c r="N17" s="16">
        <v>4</v>
      </c>
      <c r="O17" s="16">
        <v>5</v>
      </c>
      <c r="P17" s="16">
        <v>4</v>
      </c>
      <c r="Q17" s="16">
        <v>4</v>
      </c>
      <c r="R17" s="16">
        <v>5</v>
      </c>
      <c r="S17" s="16">
        <v>4</v>
      </c>
      <c r="T17" s="16">
        <v>4</v>
      </c>
      <c r="U17" s="16">
        <v>4</v>
      </c>
      <c r="V17" s="16">
        <v>4</v>
      </c>
      <c r="W17" s="19">
        <f t="shared" si="1"/>
        <v>38</v>
      </c>
      <c r="X17" s="113">
        <v>69</v>
      </c>
      <c r="Y17" s="113">
        <v>79</v>
      </c>
      <c r="Z17" s="113">
        <v>72</v>
      </c>
      <c r="AA17" s="67">
        <f t="shared" si="2"/>
        <v>71</v>
      </c>
      <c r="AB17" s="18">
        <f t="shared" si="3"/>
        <v>291</v>
      </c>
      <c r="AC17" s="16">
        <f t="shared" si="4"/>
        <v>3</v>
      </c>
    </row>
    <row r="18" spans="1:29" ht="15">
      <c r="A18" s="37">
        <v>12</v>
      </c>
      <c r="B18" s="33" t="s">
        <v>35</v>
      </c>
      <c r="C18" s="34" t="s">
        <v>74</v>
      </c>
      <c r="D18" s="20">
        <v>5</v>
      </c>
      <c r="E18" s="16">
        <v>4</v>
      </c>
      <c r="F18" s="16">
        <v>3</v>
      </c>
      <c r="G18" s="16">
        <v>5</v>
      </c>
      <c r="H18" s="16">
        <v>4</v>
      </c>
      <c r="I18" s="16">
        <v>4</v>
      </c>
      <c r="J18" s="16">
        <v>3</v>
      </c>
      <c r="K18" s="16">
        <v>5</v>
      </c>
      <c r="L18" s="16">
        <v>4</v>
      </c>
      <c r="M18" s="19">
        <f t="shared" si="0"/>
        <v>37</v>
      </c>
      <c r="N18" s="16">
        <v>4</v>
      </c>
      <c r="O18" s="16">
        <v>6</v>
      </c>
      <c r="P18" s="16">
        <v>6</v>
      </c>
      <c r="Q18" s="16">
        <v>3</v>
      </c>
      <c r="R18" s="16">
        <v>5</v>
      </c>
      <c r="S18" s="16">
        <v>5</v>
      </c>
      <c r="T18" s="16">
        <v>4</v>
      </c>
      <c r="U18" s="16">
        <v>3</v>
      </c>
      <c r="V18" s="16">
        <v>3</v>
      </c>
      <c r="W18" s="19">
        <f t="shared" si="1"/>
        <v>39</v>
      </c>
      <c r="X18" s="113">
        <v>74</v>
      </c>
      <c r="Y18" s="113">
        <v>71</v>
      </c>
      <c r="Z18" s="113">
        <v>71</v>
      </c>
      <c r="AA18" s="67">
        <f t="shared" si="2"/>
        <v>76</v>
      </c>
      <c r="AB18" s="18">
        <f t="shared" si="3"/>
        <v>292</v>
      </c>
      <c r="AC18" s="16">
        <f t="shared" si="4"/>
        <v>4</v>
      </c>
    </row>
    <row r="19" spans="1:29" ht="15">
      <c r="A19" s="37">
        <v>13</v>
      </c>
      <c r="B19" s="31" t="s">
        <v>226</v>
      </c>
      <c r="C19" s="32" t="s">
        <v>227</v>
      </c>
      <c r="D19" s="20">
        <v>4</v>
      </c>
      <c r="E19" s="16">
        <v>5</v>
      </c>
      <c r="F19" s="16">
        <v>3</v>
      </c>
      <c r="G19" s="16">
        <v>4</v>
      </c>
      <c r="H19" s="16">
        <v>4</v>
      </c>
      <c r="I19" s="16">
        <v>4</v>
      </c>
      <c r="J19" s="16">
        <v>4</v>
      </c>
      <c r="K19" s="16">
        <v>5</v>
      </c>
      <c r="L19" s="16">
        <v>4</v>
      </c>
      <c r="M19" s="19">
        <f t="shared" si="0"/>
        <v>37</v>
      </c>
      <c r="N19" s="16">
        <v>4</v>
      </c>
      <c r="O19" s="16">
        <v>5</v>
      </c>
      <c r="P19" s="16">
        <v>3</v>
      </c>
      <c r="Q19" s="16">
        <v>2</v>
      </c>
      <c r="R19" s="16">
        <v>5</v>
      </c>
      <c r="S19" s="16">
        <v>4</v>
      </c>
      <c r="T19" s="16">
        <v>5</v>
      </c>
      <c r="U19" s="16">
        <v>2</v>
      </c>
      <c r="V19" s="16">
        <v>5</v>
      </c>
      <c r="W19" s="19">
        <f t="shared" si="1"/>
        <v>35</v>
      </c>
      <c r="X19" s="113">
        <v>76</v>
      </c>
      <c r="Y19" s="113">
        <v>72</v>
      </c>
      <c r="Z19" s="113">
        <v>73</v>
      </c>
      <c r="AA19" s="67">
        <f t="shared" si="2"/>
        <v>72</v>
      </c>
      <c r="AB19" s="18">
        <f t="shared" si="3"/>
        <v>293</v>
      </c>
      <c r="AC19" s="16">
        <f t="shared" si="4"/>
        <v>5</v>
      </c>
    </row>
    <row r="20" spans="1:29" ht="15">
      <c r="A20" s="37">
        <v>13</v>
      </c>
      <c r="B20" s="29" t="s">
        <v>21</v>
      </c>
      <c r="C20" s="30" t="s">
        <v>60</v>
      </c>
      <c r="D20" s="20">
        <v>6</v>
      </c>
      <c r="E20" s="16">
        <v>4</v>
      </c>
      <c r="F20" s="16">
        <v>3</v>
      </c>
      <c r="G20" s="16">
        <v>4</v>
      </c>
      <c r="H20" s="16">
        <v>4</v>
      </c>
      <c r="I20" s="16">
        <v>4</v>
      </c>
      <c r="J20" s="16">
        <v>2</v>
      </c>
      <c r="K20" s="16">
        <v>5</v>
      </c>
      <c r="L20" s="16">
        <v>4</v>
      </c>
      <c r="M20" s="19">
        <f t="shared" si="0"/>
        <v>36</v>
      </c>
      <c r="N20" s="16">
        <v>4</v>
      </c>
      <c r="O20" s="16">
        <v>5</v>
      </c>
      <c r="P20" s="16">
        <v>4</v>
      </c>
      <c r="Q20" s="16">
        <v>3</v>
      </c>
      <c r="R20" s="16">
        <v>4</v>
      </c>
      <c r="S20" s="16">
        <v>4</v>
      </c>
      <c r="T20" s="16">
        <v>5</v>
      </c>
      <c r="U20" s="16">
        <v>3</v>
      </c>
      <c r="V20" s="16">
        <v>5</v>
      </c>
      <c r="W20" s="19">
        <f t="shared" si="1"/>
        <v>37</v>
      </c>
      <c r="X20" s="113">
        <v>73</v>
      </c>
      <c r="Y20" s="113">
        <v>72</v>
      </c>
      <c r="Z20" s="113">
        <v>75</v>
      </c>
      <c r="AA20" s="67">
        <f t="shared" si="2"/>
        <v>73</v>
      </c>
      <c r="AB20" s="18">
        <f t="shared" si="3"/>
        <v>293</v>
      </c>
      <c r="AC20" s="16">
        <f t="shared" si="4"/>
        <v>5</v>
      </c>
    </row>
    <row r="21" spans="1:29" ht="15">
      <c r="A21" s="37">
        <v>15</v>
      </c>
      <c r="B21" s="33" t="s">
        <v>167</v>
      </c>
      <c r="C21" s="34" t="s">
        <v>168</v>
      </c>
      <c r="D21" s="20">
        <v>5</v>
      </c>
      <c r="E21" s="16">
        <v>4</v>
      </c>
      <c r="F21" s="16">
        <v>3</v>
      </c>
      <c r="G21" s="16">
        <v>5</v>
      </c>
      <c r="H21" s="16">
        <v>4</v>
      </c>
      <c r="I21" s="16">
        <v>4</v>
      </c>
      <c r="J21" s="16">
        <v>3</v>
      </c>
      <c r="K21" s="16">
        <v>5</v>
      </c>
      <c r="L21" s="16">
        <v>4</v>
      </c>
      <c r="M21" s="19">
        <f t="shared" si="0"/>
        <v>37</v>
      </c>
      <c r="N21" s="16">
        <v>3</v>
      </c>
      <c r="O21" s="16">
        <v>5</v>
      </c>
      <c r="P21" s="16">
        <v>5</v>
      </c>
      <c r="Q21" s="16">
        <v>3</v>
      </c>
      <c r="R21" s="16">
        <v>4</v>
      </c>
      <c r="S21" s="16">
        <v>4</v>
      </c>
      <c r="T21" s="16">
        <v>4</v>
      </c>
      <c r="U21" s="16">
        <v>3</v>
      </c>
      <c r="V21" s="16">
        <v>3</v>
      </c>
      <c r="W21" s="19">
        <f t="shared" si="1"/>
        <v>34</v>
      </c>
      <c r="X21" s="113">
        <v>75</v>
      </c>
      <c r="Y21" s="113">
        <v>73</v>
      </c>
      <c r="Z21" s="113">
        <v>75</v>
      </c>
      <c r="AA21" s="67">
        <f t="shared" si="2"/>
        <v>71</v>
      </c>
      <c r="AB21" s="18">
        <f t="shared" si="3"/>
        <v>294</v>
      </c>
      <c r="AC21" s="16">
        <f t="shared" si="4"/>
        <v>6</v>
      </c>
    </row>
    <row r="22" spans="1:29" ht="15">
      <c r="A22" s="37">
        <v>15</v>
      </c>
      <c r="B22" s="31" t="s">
        <v>18</v>
      </c>
      <c r="C22" s="32" t="s">
        <v>57</v>
      </c>
      <c r="D22" s="20">
        <v>5</v>
      </c>
      <c r="E22" s="16">
        <v>4</v>
      </c>
      <c r="F22" s="16">
        <v>3</v>
      </c>
      <c r="G22" s="16">
        <v>4</v>
      </c>
      <c r="H22" s="16">
        <v>4</v>
      </c>
      <c r="I22" s="16">
        <v>4</v>
      </c>
      <c r="J22" s="16">
        <v>3</v>
      </c>
      <c r="K22" s="16">
        <v>6</v>
      </c>
      <c r="L22" s="16">
        <v>4</v>
      </c>
      <c r="M22" s="19">
        <f t="shared" si="0"/>
        <v>37</v>
      </c>
      <c r="N22" s="16">
        <v>4</v>
      </c>
      <c r="O22" s="16">
        <v>5</v>
      </c>
      <c r="P22" s="16">
        <v>4</v>
      </c>
      <c r="Q22" s="16">
        <v>3</v>
      </c>
      <c r="R22" s="16">
        <v>5</v>
      </c>
      <c r="S22" s="16">
        <v>5</v>
      </c>
      <c r="T22" s="16">
        <v>4</v>
      </c>
      <c r="U22" s="16">
        <v>3</v>
      </c>
      <c r="V22" s="16">
        <v>4</v>
      </c>
      <c r="W22" s="19">
        <f t="shared" si="1"/>
        <v>37</v>
      </c>
      <c r="X22" s="113">
        <v>73</v>
      </c>
      <c r="Y22" s="113">
        <v>74</v>
      </c>
      <c r="Z22" s="113">
        <v>73</v>
      </c>
      <c r="AA22" s="67">
        <f t="shared" si="2"/>
        <v>74</v>
      </c>
      <c r="AB22" s="18">
        <f t="shared" si="3"/>
        <v>294</v>
      </c>
      <c r="AC22" s="16">
        <f t="shared" si="4"/>
        <v>6</v>
      </c>
    </row>
    <row r="23" spans="1:29" ht="15">
      <c r="A23" s="37">
        <v>15</v>
      </c>
      <c r="B23" s="29" t="s">
        <v>183</v>
      </c>
      <c r="C23" s="30" t="s">
        <v>184</v>
      </c>
      <c r="D23" s="20">
        <v>5</v>
      </c>
      <c r="E23" s="16">
        <v>4</v>
      </c>
      <c r="F23" s="16">
        <v>3</v>
      </c>
      <c r="G23" s="16">
        <v>4</v>
      </c>
      <c r="H23" s="16">
        <v>5</v>
      </c>
      <c r="I23" s="16">
        <v>4</v>
      </c>
      <c r="J23" s="16">
        <v>2</v>
      </c>
      <c r="K23" s="16">
        <v>6</v>
      </c>
      <c r="L23" s="16">
        <v>4</v>
      </c>
      <c r="M23" s="19">
        <f t="shared" si="0"/>
        <v>37</v>
      </c>
      <c r="N23" s="16">
        <v>3</v>
      </c>
      <c r="O23" s="16">
        <v>7</v>
      </c>
      <c r="P23" s="16">
        <v>4</v>
      </c>
      <c r="Q23" s="16">
        <v>2</v>
      </c>
      <c r="R23" s="16">
        <v>6</v>
      </c>
      <c r="S23" s="16">
        <v>4</v>
      </c>
      <c r="T23" s="16">
        <v>4</v>
      </c>
      <c r="U23" s="16">
        <v>3</v>
      </c>
      <c r="V23" s="16">
        <v>4</v>
      </c>
      <c r="W23" s="19">
        <f t="shared" si="1"/>
        <v>37</v>
      </c>
      <c r="X23" s="113">
        <v>75</v>
      </c>
      <c r="Y23" s="113">
        <v>73</v>
      </c>
      <c r="Z23" s="113">
        <v>72</v>
      </c>
      <c r="AA23" s="67">
        <f t="shared" si="2"/>
        <v>74</v>
      </c>
      <c r="AB23" s="18">
        <f t="shared" si="3"/>
        <v>294</v>
      </c>
      <c r="AC23" s="16">
        <f t="shared" si="4"/>
        <v>6</v>
      </c>
    </row>
    <row r="24" spans="1:29" ht="15">
      <c r="A24" s="37">
        <v>15</v>
      </c>
      <c r="B24" s="33" t="s">
        <v>157</v>
      </c>
      <c r="C24" s="34" t="s">
        <v>158</v>
      </c>
      <c r="D24" s="20">
        <v>5</v>
      </c>
      <c r="E24" s="16">
        <v>5</v>
      </c>
      <c r="F24" s="16">
        <v>3</v>
      </c>
      <c r="G24" s="16">
        <v>4</v>
      </c>
      <c r="H24" s="16">
        <v>4</v>
      </c>
      <c r="I24" s="16">
        <v>5</v>
      </c>
      <c r="J24" s="16">
        <v>3</v>
      </c>
      <c r="K24" s="16">
        <v>5</v>
      </c>
      <c r="L24" s="16">
        <v>4</v>
      </c>
      <c r="M24" s="19">
        <f t="shared" si="0"/>
        <v>38</v>
      </c>
      <c r="N24" s="16">
        <v>4</v>
      </c>
      <c r="O24" s="16">
        <v>6</v>
      </c>
      <c r="P24" s="16">
        <v>4</v>
      </c>
      <c r="Q24" s="16">
        <v>3</v>
      </c>
      <c r="R24" s="16">
        <v>4</v>
      </c>
      <c r="S24" s="16">
        <v>5</v>
      </c>
      <c r="T24" s="16">
        <v>4</v>
      </c>
      <c r="U24" s="16">
        <v>3</v>
      </c>
      <c r="V24" s="16">
        <v>4</v>
      </c>
      <c r="W24" s="19">
        <f t="shared" si="1"/>
        <v>37</v>
      </c>
      <c r="X24" s="113">
        <v>78</v>
      </c>
      <c r="Y24" s="113">
        <v>71</v>
      </c>
      <c r="Z24" s="113">
        <v>70</v>
      </c>
      <c r="AA24" s="67">
        <f t="shared" si="2"/>
        <v>75</v>
      </c>
      <c r="AB24" s="18">
        <f t="shared" si="3"/>
        <v>294</v>
      </c>
      <c r="AC24" s="16">
        <f t="shared" si="4"/>
        <v>6</v>
      </c>
    </row>
    <row r="25" spans="1:29" ht="15">
      <c r="A25" s="37">
        <v>19</v>
      </c>
      <c r="B25" s="31" t="s">
        <v>117</v>
      </c>
      <c r="C25" s="32" t="s">
        <v>118</v>
      </c>
      <c r="D25" s="20">
        <v>5</v>
      </c>
      <c r="E25" s="16">
        <v>4</v>
      </c>
      <c r="F25" s="16">
        <v>3</v>
      </c>
      <c r="G25" s="16">
        <v>4</v>
      </c>
      <c r="H25" s="16">
        <v>4</v>
      </c>
      <c r="I25" s="16">
        <v>4</v>
      </c>
      <c r="J25" s="16">
        <v>2</v>
      </c>
      <c r="K25" s="16">
        <v>5</v>
      </c>
      <c r="L25" s="16">
        <v>4</v>
      </c>
      <c r="M25" s="19">
        <f t="shared" si="0"/>
        <v>35</v>
      </c>
      <c r="N25" s="16">
        <v>3</v>
      </c>
      <c r="O25" s="16">
        <v>4</v>
      </c>
      <c r="P25" s="16">
        <v>5</v>
      </c>
      <c r="Q25" s="16">
        <v>3</v>
      </c>
      <c r="R25" s="16">
        <v>5</v>
      </c>
      <c r="S25" s="16">
        <v>5</v>
      </c>
      <c r="T25" s="16">
        <v>4</v>
      </c>
      <c r="U25" s="16">
        <v>3</v>
      </c>
      <c r="V25" s="16">
        <v>4</v>
      </c>
      <c r="W25" s="19">
        <f t="shared" si="1"/>
        <v>36</v>
      </c>
      <c r="X25" s="113">
        <v>71</v>
      </c>
      <c r="Y25" s="113">
        <v>76</v>
      </c>
      <c r="Z25" s="113">
        <v>77</v>
      </c>
      <c r="AA25" s="67">
        <f t="shared" si="2"/>
        <v>71</v>
      </c>
      <c r="AB25" s="18">
        <f t="shared" si="3"/>
        <v>295</v>
      </c>
      <c r="AC25" s="16">
        <f t="shared" si="4"/>
        <v>7</v>
      </c>
    </row>
    <row r="26" spans="1:29" ht="15.75" customHeight="1">
      <c r="A26" s="37">
        <v>19</v>
      </c>
      <c r="B26" s="29" t="s">
        <v>51</v>
      </c>
      <c r="C26" s="30" t="s">
        <v>90</v>
      </c>
      <c r="D26" s="20">
        <v>4</v>
      </c>
      <c r="E26" s="16">
        <v>4</v>
      </c>
      <c r="F26" s="16">
        <v>3</v>
      </c>
      <c r="G26" s="16">
        <v>4</v>
      </c>
      <c r="H26" s="16">
        <v>4</v>
      </c>
      <c r="I26" s="16">
        <v>4</v>
      </c>
      <c r="J26" s="16">
        <v>3</v>
      </c>
      <c r="K26" s="16">
        <v>5</v>
      </c>
      <c r="L26" s="16">
        <v>5</v>
      </c>
      <c r="M26" s="19">
        <f t="shared" si="0"/>
        <v>36</v>
      </c>
      <c r="N26" s="16">
        <v>4</v>
      </c>
      <c r="O26" s="16">
        <v>4</v>
      </c>
      <c r="P26" s="16">
        <v>4</v>
      </c>
      <c r="Q26" s="16">
        <v>3</v>
      </c>
      <c r="R26" s="16">
        <v>5</v>
      </c>
      <c r="S26" s="16">
        <v>5</v>
      </c>
      <c r="T26" s="16">
        <v>5</v>
      </c>
      <c r="U26" s="16">
        <v>3</v>
      </c>
      <c r="V26" s="16">
        <v>4</v>
      </c>
      <c r="W26" s="19">
        <f t="shared" si="1"/>
        <v>37</v>
      </c>
      <c r="X26" s="113">
        <v>73</v>
      </c>
      <c r="Y26" s="113">
        <v>75</v>
      </c>
      <c r="Z26" s="113">
        <v>74</v>
      </c>
      <c r="AA26" s="67">
        <f t="shared" si="2"/>
        <v>73</v>
      </c>
      <c r="AB26" s="18">
        <f t="shared" si="3"/>
        <v>295</v>
      </c>
      <c r="AC26" s="16">
        <f t="shared" si="4"/>
        <v>7</v>
      </c>
    </row>
    <row r="27" spans="1:29" ht="14.25" customHeight="1">
      <c r="A27" s="37">
        <v>21</v>
      </c>
      <c r="B27" s="33" t="s">
        <v>37</v>
      </c>
      <c r="C27" s="34" t="s">
        <v>76</v>
      </c>
      <c r="D27" s="20">
        <v>4</v>
      </c>
      <c r="E27" s="16">
        <v>4</v>
      </c>
      <c r="F27" s="16">
        <v>3</v>
      </c>
      <c r="G27" s="16">
        <v>5</v>
      </c>
      <c r="H27" s="16">
        <v>5</v>
      </c>
      <c r="I27" s="16">
        <v>5</v>
      </c>
      <c r="J27" s="16">
        <v>3</v>
      </c>
      <c r="K27" s="16">
        <v>4</v>
      </c>
      <c r="L27" s="16">
        <v>4</v>
      </c>
      <c r="M27" s="19">
        <f t="shared" si="0"/>
        <v>37</v>
      </c>
      <c r="N27" s="16">
        <v>4</v>
      </c>
      <c r="O27" s="16">
        <v>6</v>
      </c>
      <c r="P27" s="16">
        <v>4</v>
      </c>
      <c r="Q27" s="16">
        <v>3</v>
      </c>
      <c r="R27" s="16">
        <v>5</v>
      </c>
      <c r="S27" s="16">
        <v>4</v>
      </c>
      <c r="T27" s="16">
        <v>4</v>
      </c>
      <c r="U27" s="16">
        <v>3</v>
      </c>
      <c r="V27" s="16">
        <v>3</v>
      </c>
      <c r="W27" s="19">
        <f t="shared" si="1"/>
        <v>36</v>
      </c>
      <c r="X27" s="113">
        <v>74</v>
      </c>
      <c r="Y27" s="113">
        <v>75</v>
      </c>
      <c r="Z27" s="113">
        <v>74</v>
      </c>
      <c r="AA27" s="67">
        <f t="shared" si="2"/>
        <v>73</v>
      </c>
      <c r="AB27" s="18">
        <f t="shared" si="3"/>
        <v>296</v>
      </c>
      <c r="AC27" s="16">
        <f t="shared" si="4"/>
        <v>8</v>
      </c>
    </row>
    <row r="28" spans="1:29" ht="15">
      <c r="A28" s="37">
        <v>21</v>
      </c>
      <c r="B28" s="31" t="s">
        <v>115</v>
      </c>
      <c r="C28" s="32" t="s">
        <v>116</v>
      </c>
      <c r="D28" s="20">
        <v>4</v>
      </c>
      <c r="E28" s="16">
        <v>4</v>
      </c>
      <c r="F28" s="16">
        <v>3</v>
      </c>
      <c r="G28" s="16">
        <v>4</v>
      </c>
      <c r="H28" s="16">
        <v>5</v>
      </c>
      <c r="I28" s="16">
        <v>4</v>
      </c>
      <c r="J28" s="16">
        <v>2</v>
      </c>
      <c r="K28" s="16">
        <v>5</v>
      </c>
      <c r="L28" s="16">
        <v>7</v>
      </c>
      <c r="M28" s="19">
        <f t="shared" si="0"/>
        <v>38</v>
      </c>
      <c r="N28" s="16">
        <v>4</v>
      </c>
      <c r="O28" s="16">
        <v>4</v>
      </c>
      <c r="P28" s="16">
        <v>5</v>
      </c>
      <c r="Q28" s="16">
        <v>3</v>
      </c>
      <c r="R28" s="16">
        <v>5</v>
      </c>
      <c r="S28" s="16">
        <v>4</v>
      </c>
      <c r="T28" s="16">
        <v>4</v>
      </c>
      <c r="U28" s="16">
        <v>4</v>
      </c>
      <c r="V28" s="16">
        <v>4</v>
      </c>
      <c r="W28" s="19">
        <f t="shared" si="1"/>
        <v>37</v>
      </c>
      <c r="X28" s="113">
        <v>75</v>
      </c>
      <c r="Y28" s="113">
        <v>72</v>
      </c>
      <c r="Z28" s="113">
        <v>74</v>
      </c>
      <c r="AA28" s="67">
        <f t="shared" si="2"/>
        <v>75</v>
      </c>
      <c r="AB28" s="18">
        <f t="shared" si="3"/>
        <v>296</v>
      </c>
      <c r="AC28" s="16">
        <f t="shared" si="4"/>
        <v>8</v>
      </c>
    </row>
    <row r="29" spans="1:29" ht="15">
      <c r="A29" s="37">
        <v>21</v>
      </c>
      <c r="B29" s="29" t="s">
        <v>43</v>
      </c>
      <c r="C29" s="30" t="s">
        <v>82</v>
      </c>
      <c r="D29" s="20">
        <v>5</v>
      </c>
      <c r="E29" s="16">
        <v>4</v>
      </c>
      <c r="F29" s="16">
        <v>3</v>
      </c>
      <c r="G29" s="16">
        <v>3</v>
      </c>
      <c r="H29" s="16">
        <v>4</v>
      </c>
      <c r="I29" s="16">
        <v>4</v>
      </c>
      <c r="J29" s="16">
        <v>3</v>
      </c>
      <c r="K29" s="16">
        <v>6</v>
      </c>
      <c r="L29" s="16">
        <v>5</v>
      </c>
      <c r="M29" s="19">
        <f t="shared" si="0"/>
        <v>37</v>
      </c>
      <c r="N29" s="16">
        <v>4</v>
      </c>
      <c r="O29" s="16">
        <v>5</v>
      </c>
      <c r="P29" s="16">
        <v>4</v>
      </c>
      <c r="Q29" s="16">
        <v>4</v>
      </c>
      <c r="R29" s="16">
        <v>5</v>
      </c>
      <c r="S29" s="16">
        <v>5</v>
      </c>
      <c r="T29" s="16">
        <v>5</v>
      </c>
      <c r="U29" s="16">
        <v>3</v>
      </c>
      <c r="V29" s="16">
        <v>4</v>
      </c>
      <c r="W29" s="19">
        <f t="shared" si="1"/>
        <v>39</v>
      </c>
      <c r="X29" s="113">
        <v>74</v>
      </c>
      <c r="Y29" s="113">
        <v>75</v>
      </c>
      <c r="Z29" s="113">
        <v>71</v>
      </c>
      <c r="AA29" s="67">
        <f t="shared" si="2"/>
        <v>76</v>
      </c>
      <c r="AB29" s="18">
        <f t="shared" si="3"/>
        <v>296</v>
      </c>
      <c r="AC29" s="16">
        <f t="shared" si="4"/>
        <v>8</v>
      </c>
    </row>
    <row r="30" spans="1:29" ht="15">
      <c r="A30" s="37">
        <v>24</v>
      </c>
      <c r="B30" s="33" t="s">
        <v>30</v>
      </c>
      <c r="C30" s="34" t="s">
        <v>69</v>
      </c>
      <c r="D30" s="20">
        <v>4</v>
      </c>
      <c r="E30" s="16">
        <v>7</v>
      </c>
      <c r="F30" s="16">
        <v>3</v>
      </c>
      <c r="G30" s="16">
        <v>4</v>
      </c>
      <c r="H30" s="16">
        <v>4</v>
      </c>
      <c r="I30" s="16">
        <v>4</v>
      </c>
      <c r="J30" s="16">
        <v>3</v>
      </c>
      <c r="K30" s="16">
        <v>5</v>
      </c>
      <c r="L30" s="16">
        <v>5</v>
      </c>
      <c r="M30" s="19">
        <f t="shared" si="0"/>
        <v>39</v>
      </c>
      <c r="N30" s="16">
        <v>5</v>
      </c>
      <c r="O30" s="16">
        <v>5</v>
      </c>
      <c r="P30" s="16">
        <v>4</v>
      </c>
      <c r="Q30" s="16">
        <v>3</v>
      </c>
      <c r="R30" s="16">
        <v>4</v>
      </c>
      <c r="S30" s="16">
        <v>5</v>
      </c>
      <c r="T30" s="16">
        <v>5</v>
      </c>
      <c r="U30" s="16">
        <v>3</v>
      </c>
      <c r="V30" s="16">
        <v>3</v>
      </c>
      <c r="W30" s="19">
        <f t="shared" si="1"/>
        <v>37</v>
      </c>
      <c r="X30" s="113">
        <v>75</v>
      </c>
      <c r="Y30" s="113">
        <v>72</v>
      </c>
      <c r="Z30" s="113">
        <v>74</v>
      </c>
      <c r="AA30" s="67">
        <f t="shared" si="2"/>
        <v>76</v>
      </c>
      <c r="AB30" s="18">
        <f t="shared" si="3"/>
        <v>297</v>
      </c>
      <c r="AC30" s="16">
        <f t="shared" si="4"/>
        <v>9</v>
      </c>
    </row>
    <row r="31" spans="1:29" ht="15">
      <c r="A31" s="37">
        <v>25</v>
      </c>
      <c r="B31" s="31" t="s">
        <v>20</v>
      </c>
      <c r="C31" s="32" t="s">
        <v>59</v>
      </c>
      <c r="D31" s="20">
        <v>5</v>
      </c>
      <c r="E31" s="16">
        <v>5</v>
      </c>
      <c r="F31" s="16">
        <v>2</v>
      </c>
      <c r="G31" s="16">
        <v>4</v>
      </c>
      <c r="H31" s="16">
        <v>4</v>
      </c>
      <c r="I31" s="16">
        <v>4</v>
      </c>
      <c r="J31" s="16">
        <v>2</v>
      </c>
      <c r="K31" s="16">
        <v>4</v>
      </c>
      <c r="L31" s="16">
        <v>5</v>
      </c>
      <c r="M31" s="19">
        <f t="shared" si="0"/>
        <v>35</v>
      </c>
      <c r="N31" s="16">
        <v>3</v>
      </c>
      <c r="O31" s="16">
        <v>6</v>
      </c>
      <c r="P31" s="16">
        <v>5</v>
      </c>
      <c r="Q31" s="16">
        <v>3</v>
      </c>
      <c r="R31" s="16">
        <v>6</v>
      </c>
      <c r="S31" s="16">
        <v>3</v>
      </c>
      <c r="T31" s="16">
        <v>4</v>
      </c>
      <c r="U31" s="16">
        <v>2</v>
      </c>
      <c r="V31" s="16">
        <v>4</v>
      </c>
      <c r="W31" s="19">
        <f t="shared" si="1"/>
        <v>36</v>
      </c>
      <c r="X31" s="113">
        <v>76</v>
      </c>
      <c r="Y31" s="113">
        <v>78</v>
      </c>
      <c r="Z31" s="113">
        <v>73</v>
      </c>
      <c r="AA31" s="67">
        <f t="shared" si="2"/>
        <v>71</v>
      </c>
      <c r="AB31" s="18">
        <f t="shared" si="3"/>
        <v>298</v>
      </c>
      <c r="AC31" s="16">
        <f t="shared" si="4"/>
        <v>10</v>
      </c>
    </row>
    <row r="32" spans="1:29" ht="15">
      <c r="A32" s="37">
        <v>25</v>
      </c>
      <c r="B32" s="29" t="s">
        <v>220</v>
      </c>
      <c r="C32" s="30" t="s">
        <v>221</v>
      </c>
      <c r="D32" s="20">
        <v>5</v>
      </c>
      <c r="E32" s="16">
        <v>5</v>
      </c>
      <c r="F32" s="16">
        <v>2</v>
      </c>
      <c r="G32" s="16">
        <v>4</v>
      </c>
      <c r="H32" s="16">
        <v>5</v>
      </c>
      <c r="I32" s="16">
        <v>5</v>
      </c>
      <c r="J32" s="16">
        <v>3</v>
      </c>
      <c r="K32" s="16">
        <v>7</v>
      </c>
      <c r="L32" s="16">
        <v>4</v>
      </c>
      <c r="M32" s="19">
        <f t="shared" si="0"/>
        <v>40</v>
      </c>
      <c r="N32" s="16">
        <v>2</v>
      </c>
      <c r="O32" s="16">
        <v>4</v>
      </c>
      <c r="P32" s="16">
        <v>5</v>
      </c>
      <c r="Q32" s="16">
        <v>3</v>
      </c>
      <c r="R32" s="16">
        <v>4</v>
      </c>
      <c r="S32" s="16">
        <v>3</v>
      </c>
      <c r="T32" s="16">
        <v>4</v>
      </c>
      <c r="U32" s="16">
        <v>3</v>
      </c>
      <c r="V32" s="16">
        <v>5</v>
      </c>
      <c r="W32" s="19">
        <f t="shared" si="1"/>
        <v>33</v>
      </c>
      <c r="X32" s="113">
        <v>72</v>
      </c>
      <c r="Y32" s="113">
        <v>76</v>
      </c>
      <c r="Z32" s="113">
        <v>77</v>
      </c>
      <c r="AA32" s="67">
        <f t="shared" si="2"/>
        <v>73</v>
      </c>
      <c r="AB32" s="18">
        <f t="shared" si="3"/>
        <v>298</v>
      </c>
      <c r="AC32" s="16">
        <f t="shared" si="4"/>
        <v>10</v>
      </c>
    </row>
    <row r="33" spans="1:29" ht="15">
      <c r="A33" s="37">
        <v>25</v>
      </c>
      <c r="B33" s="33" t="s">
        <v>48</v>
      </c>
      <c r="C33" s="34" t="s">
        <v>87</v>
      </c>
      <c r="D33" s="20">
        <v>6</v>
      </c>
      <c r="E33" s="16">
        <v>5</v>
      </c>
      <c r="F33" s="16">
        <v>3</v>
      </c>
      <c r="G33" s="16">
        <v>4</v>
      </c>
      <c r="H33" s="16">
        <v>3</v>
      </c>
      <c r="I33" s="16">
        <v>3</v>
      </c>
      <c r="J33" s="16">
        <v>3</v>
      </c>
      <c r="K33" s="16">
        <v>6</v>
      </c>
      <c r="L33" s="16">
        <v>4</v>
      </c>
      <c r="M33" s="19">
        <f t="shared" si="0"/>
        <v>37</v>
      </c>
      <c r="N33" s="16">
        <v>5</v>
      </c>
      <c r="O33" s="16">
        <v>5</v>
      </c>
      <c r="P33" s="16">
        <v>4</v>
      </c>
      <c r="Q33" s="16">
        <v>3</v>
      </c>
      <c r="R33" s="16">
        <v>5</v>
      </c>
      <c r="S33" s="16">
        <v>4</v>
      </c>
      <c r="T33" s="16">
        <v>4</v>
      </c>
      <c r="U33" s="16">
        <v>3</v>
      </c>
      <c r="V33" s="16">
        <v>3</v>
      </c>
      <c r="W33" s="19">
        <f t="shared" si="1"/>
        <v>36</v>
      </c>
      <c r="X33" s="113">
        <v>77</v>
      </c>
      <c r="Y33" s="113">
        <v>77</v>
      </c>
      <c r="Z33" s="113">
        <v>71</v>
      </c>
      <c r="AA33" s="67">
        <f t="shared" si="2"/>
        <v>73</v>
      </c>
      <c r="AB33" s="18">
        <f t="shared" si="3"/>
        <v>298</v>
      </c>
      <c r="AC33" s="16">
        <f t="shared" si="4"/>
        <v>10</v>
      </c>
    </row>
    <row r="34" spans="1:29" ht="15">
      <c r="A34" s="37">
        <v>25</v>
      </c>
      <c r="B34" s="31" t="s">
        <v>173</v>
      </c>
      <c r="C34" s="32" t="s">
        <v>174</v>
      </c>
      <c r="D34" s="20">
        <v>4</v>
      </c>
      <c r="E34" s="16">
        <v>3</v>
      </c>
      <c r="F34" s="16">
        <v>3</v>
      </c>
      <c r="G34" s="16">
        <v>4</v>
      </c>
      <c r="H34" s="16">
        <v>4</v>
      </c>
      <c r="I34" s="16">
        <v>5</v>
      </c>
      <c r="J34" s="16">
        <v>3</v>
      </c>
      <c r="K34" s="16">
        <v>5</v>
      </c>
      <c r="L34" s="16">
        <v>5</v>
      </c>
      <c r="M34" s="19">
        <f t="shared" si="0"/>
        <v>36</v>
      </c>
      <c r="N34" s="16">
        <v>3</v>
      </c>
      <c r="O34" s="16">
        <v>5</v>
      </c>
      <c r="P34" s="16">
        <v>5</v>
      </c>
      <c r="Q34" s="16">
        <v>3</v>
      </c>
      <c r="R34" s="16">
        <v>5</v>
      </c>
      <c r="S34" s="16">
        <v>4</v>
      </c>
      <c r="T34" s="16">
        <v>5</v>
      </c>
      <c r="U34" s="16">
        <v>4</v>
      </c>
      <c r="V34" s="16">
        <v>4</v>
      </c>
      <c r="W34" s="19">
        <f t="shared" si="1"/>
        <v>38</v>
      </c>
      <c r="X34" s="113">
        <v>72</v>
      </c>
      <c r="Y34" s="113">
        <v>78</v>
      </c>
      <c r="Z34" s="113">
        <v>74</v>
      </c>
      <c r="AA34" s="67">
        <f t="shared" si="2"/>
        <v>74</v>
      </c>
      <c r="AB34" s="18">
        <f t="shared" si="3"/>
        <v>298</v>
      </c>
      <c r="AC34" s="16">
        <f t="shared" si="4"/>
        <v>10</v>
      </c>
    </row>
    <row r="35" spans="1:29" ht="15">
      <c r="A35" s="37">
        <v>25</v>
      </c>
      <c r="B35" s="29" t="s">
        <v>36</v>
      </c>
      <c r="C35" s="30" t="s">
        <v>75</v>
      </c>
      <c r="D35" s="20">
        <v>5</v>
      </c>
      <c r="E35" s="16">
        <v>5</v>
      </c>
      <c r="F35" s="16">
        <v>3</v>
      </c>
      <c r="G35" s="16">
        <v>4</v>
      </c>
      <c r="H35" s="16">
        <v>4</v>
      </c>
      <c r="I35" s="16">
        <v>4</v>
      </c>
      <c r="J35" s="16">
        <v>3</v>
      </c>
      <c r="K35" s="16">
        <v>5</v>
      </c>
      <c r="L35" s="16">
        <v>4</v>
      </c>
      <c r="M35" s="19">
        <f t="shared" si="0"/>
        <v>37</v>
      </c>
      <c r="N35" s="16">
        <v>3</v>
      </c>
      <c r="O35" s="16">
        <v>6</v>
      </c>
      <c r="P35" s="16">
        <v>6</v>
      </c>
      <c r="Q35" s="16">
        <v>4</v>
      </c>
      <c r="R35" s="16">
        <v>5</v>
      </c>
      <c r="S35" s="16">
        <v>4</v>
      </c>
      <c r="T35" s="16">
        <v>4</v>
      </c>
      <c r="U35" s="16">
        <v>4</v>
      </c>
      <c r="V35" s="16">
        <v>4</v>
      </c>
      <c r="W35" s="19">
        <f t="shared" si="1"/>
        <v>40</v>
      </c>
      <c r="X35" s="113">
        <v>78</v>
      </c>
      <c r="Y35" s="113">
        <v>71</v>
      </c>
      <c r="Z35" s="113">
        <v>72</v>
      </c>
      <c r="AA35" s="67">
        <f t="shared" si="2"/>
        <v>77</v>
      </c>
      <c r="AB35" s="18">
        <f t="shared" si="3"/>
        <v>298</v>
      </c>
      <c r="AC35" s="16">
        <f t="shared" si="4"/>
        <v>10</v>
      </c>
    </row>
    <row r="36" spans="1:29" ht="16.5" customHeight="1">
      <c r="A36" s="37">
        <v>30</v>
      </c>
      <c r="B36" s="35" t="s">
        <v>153</v>
      </c>
      <c r="C36" s="36" t="s">
        <v>154</v>
      </c>
      <c r="D36" s="20">
        <v>5</v>
      </c>
      <c r="E36" s="16">
        <v>4</v>
      </c>
      <c r="F36" s="16">
        <v>3</v>
      </c>
      <c r="G36" s="16">
        <v>4</v>
      </c>
      <c r="H36" s="16">
        <v>4</v>
      </c>
      <c r="I36" s="16">
        <v>4</v>
      </c>
      <c r="J36" s="16">
        <v>3</v>
      </c>
      <c r="K36" s="16">
        <v>5</v>
      </c>
      <c r="L36" s="16">
        <v>4</v>
      </c>
      <c r="M36" s="19">
        <f t="shared" si="0"/>
        <v>36</v>
      </c>
      <c r="N36" s="16">
        <v>4</v>
      </c>
      <c r="O36" s="16">
        <v>5</v>
      </c>
      <c r="P36" s="16">
        <v>5</v>
      </c>
      <c r="Q36" s="16">
        <v>2</v>
      </c>
      <c r="R36" s="16">
        <v>4</v>
      </c>
      <c r="S36" s="16">
        <v>4</v>
      </c>
      <c r="T36" s="16">
        <v>5</v>
      </c>
      <c r="U36" s="16">
        <v>4</v>
      </c>
      <c r="V36" s="16">
        <v>4</v>
      </c>
      <c r="W36" s="19">
        <f t="shared" si="1"/>
        <v>37</v>
      </c>
      <c r="X36" s="113">
        <v>72</v>
      </c>
      <c r="Y36" s="113">
        <v>78</v>
      </c>
      <c r="Z36" s="113">
        <v>76</v>
      </c>
      <c r="AA36" s="67">
        <f t="shared" si="2"/>
        <v>73</v>
      </c>
      <c r="AB36" s="18">
        <f t="shared" si="3"/>
        <v>299</v>
      </c>
      <c r="AC36" s="16">
        <f t="shared" si="4"/>
        <v>11</v>
      </c>
    </row>
    <row r="37" spans="1:29" ht="15">
      <c r="A37" s="37">
        <v>31</v>
      </c>
      <c r="B37" s="27" t="s">
        <v>133</v>
      </c>
      <c r="C37" s="28" t="s">
        <v>134</v>
      </c>
      <c r="D37" s="20">
        <v>6</v>
      </c>
      <c r="E37" s="16">
        <v>4</v>
      </c>
      <c r="F37" s="16">
        <v>3</v>
      </c>
      <c r="G37" s="16">
        <v>3</v>
      </c>
      <c r="H37" s="16">
        <v>4</v>
      </c>
      <c r="I37" s="16">
        <v>4</v>
      </c>
      <c r="J37" s="16">
        <v>3</v>
      </c>
      <c r="K37" s="16">
        <v>4</v>
      </c>
      <c r="L37" s="16">
        <v>3</v>
      </c>
      <c r="M37" s="19">
        <f aca="true" t="shared" si="5" ref="M37:M68">SUM(D37:L37)</f>
        <v>34</v>
      </c>
      <c r="N37" s="16">
        <v>3</v>
      </c>
      <c r="O37" s="16">
        <v>5</v>
      </c>
      <c r="P37" s="16">
        <v>4</v>
      </c>
      <c r="Q37" s="16">
        <v>3</v>
      </c>
      <c r="R37" s="16">
        <v>4</v>
      </c>
      <c r="S37" s="16">
        <v>4</v>
      </c>
      <c r="T37" s="16">
        <v>5</v>
      </c>
      <c r="U37" s="16">
        <v>3</v>
      </c>
      <c r="V37" s="16">
        <v>5</v>
      </c>
      <c r="W37" s="19">
        <f aca="true" t="shared" si="6" ref="W37:W68">SUM(N37:V37)</f>
        <v>36</v>
      </c>
      <c r="X37" s="113">
        <v>74</v>
      </c>
      <c r="Y37" s="113">
        <v>78</v>
      </c>
      <c r="Z37" s="113">
        <v>78</v>
      </c>
      <c r="AA37" s="67">
        <f t="shared" si="2"/>
        <v>70</v>
      </c>
      <c r="AB37" s="18">
        <f t="shared" si="3"/>
        <v>300</v>
      </c>
      <c r="AC37" s="16">
        <f t="shared" si="4"/>
        <v>12</v>
      </c>
    </row>
    <row r="38" spans="1:29" ht="15">
      <c r="A38" s="37">
        <v>31</v>
      </c>
      <c r="B38" s="29" t="s">
        <v>119</v>
      </c>
      <c r="C38" s="30" t="s">
        <v>120</v>
      </c>
      <c r="D38" s="20">
        <v>5</v>
      </c>
      <c r="E38" s="16">
        <v>4</v>
      </c>
      <c r="F38" s="16">
        <v>3</v>
      </c>
      <c r="G38" s="16">
        <v>4</v>
      </c>
      <c r="H38" s="16">
        <v>4</v>
      </c>
      <c r="I38" s="16">
        <v>4</v>
      </c>
      <c r="J38" s="16">
        <v>4</v>
      </c>
      <c r="K38" s="16">
        <v>5</v>
      </c>
      <c r="L38" s="16">
        <v>4</v>
      </c>
      <c r="M38" s="19">
        <f t="shared" si="5"/>
        <v>37</v>
      </c>
      <c r="N38" s="16">
        <v>5</v>
      </c>
      <c r="O38" s="16">
        <v>4</v>
      </c>
      <c r="P38" s="16">
        <v>4</v>
      </c>
      <c r="Q38" s="16">
        <v>2</v>
      </c>
      <c r="R38" s="16">
        <v>5</v>
      </c>
      <c r="S38" s="16">
        <v>4</v>
      </c>
      <c r="T38" s="16">
        <v>4</v>
      </c>
      <c r="U38" s="16">
        <v>3</v>
      </c>
      <c r="V38" s="16">
        <v>4</v>
      </c>
      <c r="W38" s="19">
        <f t="shared" si="6"/>
        <v>35</v>
      </c>
      <c r="X38" s="113">
        <v>75</v>
      </c>
      <c r="Y38" s="113">
        <v>72</v>
      </c>
      <c r="Z38" s="113">
        <v>81</v>
      </c>
      <c r="AA38" s="67">
        <f aca="true" t="shared" si="7" ref="AA38:AA66">SUM(M38+W38)</f>
        <v>72</v>
      </c>
      <c r="AB38" s="18">
        <f aca="true" t="shared" si="8" ref="AB38:AB69">SUM(X38+Y38+Z38+AA38)</f>
        <v>300</v>
      </c>
      <c r="AC38" s="16">
        <f t="shared" si="4"/>
        <v>12</v>
      </c>
    </row>
    <row r="39" spans="1:29" ht="15">
      <c r="A39" s="37">
        <v>31</v>
      </c>
      <c r="B39" s="35" t="s">
        <v>99</v>
      </c>
      <c r="C39" s="36" t="s">
        <v>100</v>
      </c>
      <c r="D39" s="20">
        <v>4</v>
      </c>
      <c r="E39" s="16">
        <v>3</v>
      </c>
      <c r="F39" s="16">
        <v>3</v>
      </c>
      <c r="G39" s="16">
        <v>4</v>
      </c>
      <c r="H39" s="16">
        <v>4</v>
      </c>
      <c r="I39" s="16">
        <v>5</v>
      </c>
      <c r="J39" s="16">
        <v>4</v>
      </c>
      <c r="K39" s="16">
        <v>5</v>
      </c>
      <c r="L39" s="16">
        <v>4</v>
      </c>
      <c r="M39" s="19">
        <f t="shared" si="5"/>
        <v>36</v>
      </c>
      <c r="N39" s="16">
        <v>4</v>
      </c>
      <c r="O39" s="16">
        <v>5</v>
      </c>
      <c r="P39" s="16">
        <v>4</v>
      </c>
      <c r="Q39" s="16">
        <v>4</v>
      </c>
      <c r="R39" s="16">
        <v>4</v>
      </c>
      <c r="S39" s="16">
        <v>4</v>
      </c>
      <c r="T39" s="16">
        <v>4</v>
      </c>
      <c r="U39" s="16">
        <v>3</v>
      </c>
      <c r="V39" s="16">
        <v>4</v>
      </c>
      <c r="W39" s="19">
        <f t="shared" si="6"/>
        <v>36</v>
      </c>
      <c r="X39" s="113">
        <v>75</v>
      </c>
      <c r="Y39" s="113">
        <v>72</v>
      </c>
      <c r="Z39" s="113">
        <v>81</v>
      </c>
      <c r="AA39" s="67">
        <f t="shared" si="7"/>
        <v>72</v>
      </c>
      <c r="AB39" s="18">
        <f t="shared" si="8"/>
        <v>300</v>
      </c>
      <c r="AC39" s="16">
        <f aca="true" t="shared" si="9" ref="AC39:AC70">SUM(AB39-288)</f>
        <v>12</v>
      </c>
    </row>
    <row r="40" spans="1:29" ht="15">
      <c r="A40" s="37">
        <v>31</v>
      </c>
      <c r="B40" s="33" t="s">
        <v>185</v>
      </c>
      <c r="C40" s="34" t="s">
        <v>186</v>
      </c>
      <c r="D40" s="20">
        <v>5</v>
      </c>
      <c r="E40" s="16">
        <v>4</v>
      </c>
      <c r="F40" s="16">
        <v>4</v>
      </c>
      <c r="G40" s="16">
        <v>5</v>
      </c>
      <c r="H40" s="16">
        <v>4</v>
      </c>
      <c r="I40" s="16">
        <v>4</v>
      </c>
      <c r="J40" s="16">
        <v>3</v>
      </c>
      <c r="K40" s="16">
        <v>5</v>
      </c>
      <c r="L40" s="16">
        <v>5</v>
      </c>
      <c r="M40" s="19">
        <f t="shared" si="5"/>
        <v>39</v>
      </c>
      <c r="N40" s="16">
        <v>3</v>
      </c>
      <c r="O40" s="16">
        <v>5</v>
      </c>
      <c r="P40" s="16">
        <v>6</v>
      </c>
      <c r="Q40" s="16">
        <v>3</v>
      </c>
      <c r="R40" s="16">
        <v>4</v>
      </c>
      <c r="S40" s="16">
        <v>4</v>
      </c>
      <c r="T40" s="16">
        <v>4</v>
      </c>
      <c r="U40" s="16">
        <v>4</v>
      </c>
      <c r="V40" s="16">
        <v>4</v>
      </c>
      <c r="W40" s="19">
        <f t="shared" si="6"/>
        <v>37</v>
      </c>
      <c r="X40" s="113">
        <v>71</v>
      </c>
      <c r="Y40" s="113">
        <v>77</v>
      </c>
      <c r="Z40" s="113">
        <v>76</v>
      </c>
      <c r="AA40" s="67">
        <f t="shared" si="7"/>
        <v>76</v>
      </c>
      <c r="AB40" s="18">
        <f t="shared" si="8"/>
        <v>300</v>
      </c>
      <c r="AC40" s="16">
        <f t="shared" si="9"/>
        <v>12</v>
      </c>
    </row>
    <row r="41" spans="1:29" ht="15">
      <c r="A41" s="37">
        <v>35</v>
      </c>
      <c r="B41" s="29" t="s">
        <v>129</v>
      </c>
      <c r="C41" s="30" t="s">
        <v>130</v>
      </c>
      <c r="D41" s="20">
        <v>5</v>
      </c>
      <c r="E41" s="16">
        <v>4</v>
      </c>
      <c r="F41" s="16">
        <v>5</v>
      </c>
      <c r="G41" s="16">
        <v>4</v>
      </c>
      <c r="H41" s="16">
        <v>4</v>
      </c>
      <c r="I41" s="16">
        <v>4</v>
      </c>
      <c r="J41" s="16">
        <v>4</v>
      </c>
      <c r="K41" s="16">
        <v>6</v>
      </c>
      <c r="L41" s="16">
        <v>5</v>
      </c>
      <c r="M41" s="19">
        <f t="shared" si="5"/>
        <v>41</v>
      </c>
      <c r="N41" s="16">
        <v>4</v>
      </c>
      <c r="O41" s="16">
        <v>5</v>
      </c>
      <c r="P41" s="16">
        <v>4</v>
      </c>
      <c r="Q41" s="16">
        <v>3</v>
      </c>
      <c r="R41" s="16">
        <v>4</v>
      </c>
      <c r="S41" s="16">
        <v>4</v>
      </c>
      <c r="T41" s="16">
        <v>5</v>
      </c>
      <c r="U41" s="16">
        <v>4</v>
      </c>
      <c r="V41" s="16">
        <v>3</v>
      </c>
      <c r="W41" s="19">
        <f t="shared" si="6"/>
        <v>36</v>
      </c>
      <c r="X41" s="113">
        <v>77</v>
      </c>
      <c r="Y41" s="113">
        <v>73</v>
      </c>
      <c r="Z41" s="113">
        <v>74</v>
      </c>
      <c r="AA41" s="67">
        <f t="shared" si="7"/>
        <v>77</v>
      </c>
      <c r="AB41" s="18">
        <f t="shared" si="8"/>
        <v>301</v>
      </c>
      <c r="AC41" s="16">
        <f t="shared" si="9"/>
        <v>13</v>
      </c>
    </row>
    <row r="42" spans="1:29" ht="15">
      <c r="A42" s="37">
        <v>35</v>
      </c>
      <c r="B42" s="33" t="s">
        <v>200</v>
      </c>
      <c r="C42" s="34" t="s">
        <v>201</v>
      </c>
      <c r="D42" s="20">
        <v>4</v>
      </c>
      <c r="E42" s="16">
        <v>5</v>
      </c>
      <c r="F42" s="16">
        <v>2</v>
      </c>
      <c r="G42" s="16">
        <v>4</v>
      </c>
      <c r="H42" s="16">
        <v>5</v>
      </c>
      <c r="I42" s="16">
        <v>3</v>
      </c>
      <c r="J42" s="16">
        <v>6</v>
      </c>
      <c r="K42" s="16">
        <v>5</v>
      </c>
      <c r="L42" s="16">
        <v>4</v>
      </c>
      <c r="M42" s="19">
        <f t="shared" si="5"/>
        <v>38</v>
      </c>
      <c r="N42" s="16">
        <v>6</v>
      </c>
      <c r="O42" s="16">
        <v>5</v>
      </c>
      <c r="P42" s="16">
        <v>4</v>
      </c>
      <c r="Q42" s="16">
        <v>3</v>
      </c>
      <c r="R42" s="16">
        <v>4</v>
      </c>
      <c r="S42" s="16">
        <v>5</v>
      </c>
      <c r="T42" s="16">
        <v>4</v>
      </c>
      <c r="U42" s="16">
        <v>4</v>
      </c>
      <c r="V42" s="16">
        <v>6</v>
      </c>
      <c r="W42" s="19">
        <f t="shared" si="6"/>
        <v>41</v>
      </c>
      <c r="X42" s="113">
        <v>73</v>
      </c>
      <c r="Y42" s="113">
        <v>77</v>
      </c>
      <c r="Z42" s="113">
        <v>72</v>
      </c>
      <c r="AA42" s="67">
        <f t="shared" si="7"/>
        <v>79</v>
      </c>
      <c r="AB42" s="18">
        <f t="shared" si="8"/>
        <v>301</v>
      </c>
      <c r="AC42" s="16">
        <f t="shared" si="9"/>
        <v>13</v>
      </c>
    </row>
    <row r="43" spans="1:29" ht="15">
      <c r="A43" s="37">
        <v>37</v>
      </c>
      <c r="B43" s="31" t="s">
        <v>204</v>
      </c>
      <c r="C43" s="32" t="s">
        <v>205</v>
      </c>
      <c r="D43" s="20">
        <v>6</v>
      </c>
      <c r="E43" s="16">
        <v>4</v>
      </c>
      <c r="F43" s="16">
        <v>2</v>
      </c>
      <c r="G43" s="16">
        <v>4</v>
      </c>
      <c r="H43" s="16">
        <v>4</v>
      </c>
      <c r="I43" s="16">
        <v>4</v>
      </c>
      <c r="J43" s="16">
        <v>3</v>
      </c>
      <c r="K43" s="16">
        <v>4</v>
      </c>
      <c r="L43" s="16">
        <v>5</v>
      </c>
      <c r="M43" s="19">
        <f t="shared" si="5"/>
        <v>36</v>
      </c>
      <c r="N43" s="16">
        <v>4</v>
      </c>
      <c r="O43" s="16">
        <v>6</v>
      </c>
      <c r="P43" s="16">
        <v>6</v>
      </c>
      <c r="Q43" s="16">
        <v>3</v>
      </c>
      <c r="R43" s="16">
        <v>5</v>
      </c>
      <c r="S43" s="16">
        <v>4</v>
      </c>
      <c r="T43" s="16">
        <v>5</v>
      </c>
      <c r="U43" s="16">
        <v>3</v>
      </c>
      <c r="V43" s="16">
        <v>4</v>
      </c>
      <c r="W43" s="19">
        <f t="shared" si="6"/>
        <v>40</v>
      </c>
      <c r="X43" s="113">
        <v>78</v>
      </c>
      <c r="Y43" s="113">
        <v>75</v>
      </c>
      <c r="Z43" s="113">
        <v>73</v>
      </c>
      <c r="AA43" s="67">
        <f t="shared" si="7"/>
        <v>76</v>
      </c>
      <c r="AB43" s="18">
        <f t="shared" si="8"/>
        <v>302</v>
      </c>
      <c r="AC43" s="16">
        <f t="shared" si="9"/>
        <v>14</v>
      </c>
    </row>
    <row r="44" spans="1:29" ht="15">
      <c r="A44" s="37">
        <v>37</v>
      </c>
      <c r="B44" s="29" t="s">
        <v>165</v>
      </c>
      <c r="C44" s="30" t="s">
        <v>166</v>
      </c>
      <c r="D44" s="20">
        <v>5</v>
      </c>
      <c r="E44" s="16">
        <v>4</v>
      </c>
      <c r="F44" s="16">
        <v>4</v>
      </c>
      <c r="G44" s="16">
        <v>4</v>
      </c>
      <c r="H44" s="16">
        <v>4</v>
      </c>
      <c r="I44" s="16">
        <v>6</v>
      </c>
      <c r="J44" s="16">
        <v>3</v>
      </c>
      <c r="K44" s="16">
        <v>5</v>
      </c>
      <c r="L44" s="16">
        <v>4</v>
      </c>
      <c r="M44" s="19">
        <f t="shared" si="5"/>
        <v>39</v>
      </c>
      <c r="N44" s="16">
        <v>5</v>
      </c>
      <c r="O44" s="16">
        <v>5</v>
      </c>
      <c r="P44" s="16">
        <v>5</v>
      </c>
      <c r="Q44" s="16">
        <v>4</v>
      </c>
      <c r="R44" s="16">
        <v>4</v>
      </c>
      <c r="S44" s="16">
        <v>4</v>
      </c>
      <c r="T44" s="16">
        <v>5</v>
      </c>
      <c r="U44" s="16">
        <v>3</v>
      </c>
      <c r="V44" s="16">
        <v>4</v>
      </c>
      <c r="W44" s="19">
        <f t="shared" si="6"/>
        <v>39</v>
      </c>
      <c r="X44" s="113">
        <v>73</v>
      </c>
      <c r="Y44" s="113">
        <v>74</v>
      </c>
      <c r="Z44" s="113">
        <v>77</v>
      </c>
      <c r="AA44" s="67">
        <f t="shared" si="7"/>
        <v>78</v>
      </c>
      <c r="AB44" s="18">
        <f t="shared" si="8"/>
        <v>302</v>
      </c>
      <c r="AC44" s="16">
        <f t="shared" si="9"/>
        <v>14</v>
      </c>
    </row>
    <row r="45" spans="1:29" ht="15">
      <c r="A45" s="37">
        <v>39</v>
      </c>
      <c r="B45" s="33" t="s">
        <v>169</v>
      </c>
      <c r="C45" s="34" t="s">
        <v>170</v>
      </c>
      <c r="D45" s="20">
        <v>5</v>
      </c>
      <c r="E45" s="16">
        <v>4</v>
      </c>
      <c r="F45" s="16">
        <v>4</v>
      </c>
      <c r="G45" s="16">
        <v>4</v>
      </c>
      <c r="H45" s="16">
        <v>4</v>
      </c>
      <c r="I45" s="16">
        <v>4</v>
      </c>
      <c r="J45" s="16">
        <v>2</v>
      </c>
      <c r="K45" s="16">
        <v>6</v>
      </c>
      <c r="L45" s="16">
        <v>4</v>
      </c>
      <c r="M45" s="19">
        <f t="shared" si="5"/>
        <v>37</v>
      </c>
      <c r="N45" s="16">
        <v>3</v>
      </c>
      <c r="O45" s="16">
        <v>4</v>
      </c>
      <c r="P45" s="16">
        <v>5</v>
      </c>
      <c r="Q45" s="16">
        <v>3</v>
      </c>
      <c r="R45" s="16">
        <v>5</v>
      </c>
      <c r="S45" s="16">
        <v>4</v>
      </c>
      <c r="T45" s="16">
        <v>4</v>
      </c>
      <c r="U45" s="16">
        <v>3</v>
      </c>
      <c r="V45" s="16">
        <v>3</v>
      </c>
      <c r="W45" s="19">
        <f t="shared" si="6"/>
        <v>34</v>
      </c>
      <c r="X45" s="113">
        <v>72</v>
      </c>
      <c r="Y45" s="113">
        <v>77</v>
      </c>
      <c r="Z45" s="113">
        <v>83</v>
      </c>
      <c r="AA45" s="67">
        <f t="shared" si="7"/>
        <v>71</v>
      </c>
      <c r="AB45" s="18">
        <f t="shared" si="8"/>
        <v>303</v>
      </c>
      <c r="AC45" s="16">
        <f t="shared" si="9"/>
        <v>15</v>
      </c>
    </row>
    <row r="46" spans="1:29" ht="15">
      <c r="A46" s="37">
        <v>39</v>
      </c>
      <c r="B46" s="31" t="s">
        <v>159</v>
      </c>
      <c r="C46" s="32" t="s">
        <v>160</v>
      </c>
      <c r="D46" s="20">
        <v>5</v>
      </c>
      <c r="E46" s="16">
        <v>4</v>
      </c>
      <c r="F46" s="16">
        <v>3</v>
      </c>
      <c r="G46" s="16">
        <v>4</v>
      </c>
      <c r="H46" s="16">
        <v>4</v>
      </c>
      <c r="I46" s="16">
        <v>4</v>
      </c>
      <c r="J46" s="16">
        <v>3</v>
      </c>
      <c r="K46" s="16">
        <v>6</v>
      </c>
      <c r="L46" s="16">
        <v>4</v>
      </c>
      <c r="M46" s="19">
        <f t="shared" si="5"/>
        <v>37</v>
      </c>
      <c r="N46" s="16">
        <v>3</v>
      </c>
      <c r="O46" s="16">
        <v>3</v>
      </c>
      <c r="P46" s="16">
        <v>5</v>
      </c>
      <c r="Q46" s="16">
        <v>3</v>
      </c>
      <c r="R46" s="16">
        <v>4</v>
      </c>
      <c r="S46" s="16">
        <v>5</v>
      </c>
      <c r="T46" s="16">
        <v>3</v>
      </c>
      <c r="U46" s="16">
        <v>3</v>
      </c>
      <c r="V46" s="16">
        <v>5</v>
      </c>
      <c r="W46" s="19">
        <f t="shared" si="6"/>
        <v>34</v>
      </c>
      <c r="X46" s="113">
        <v>80</v>
      </c>
      <c r="Y46" s="113">
        <v>73</v>
      </c>
      <c r="Z46" s="113">
        <v>79</v>
      </c>
      <c r="AA46" s="67">
        <f t="shared" si="7"/>
        <v>71</v>
      </c>
      <c r="AB46" s="18">
        <f t="shared" si="8"/>
        <v>303</v>
      </c>
      <c r="AC46" s="16">
        <f t="shared" si="9"/>
        <v>15</v>
      </c>
    </row>
    <row r="47" spans="1:29" ht="15">
      <c r="A47" s="37">
        <v>39</v>
      </c>
      <c r="B47" s="29" t="s">
        <v>25</v>
      </c>
      <c r="C47" s="30" t="s">
        <v>64</v>
      </c>
      <c r="D47" s="20">
        <v>5</v>
      </c>
      <c r="E47" s="16">
        <v>4</v>
      </c>
      <c r="F47" s="16">
        <v>3</v>
      </c>
      <c r="G47" s="16">
        <v>4</v>
      </c>
      <c r="H47" s="16">
        <v>4</v>
      </c>
      <c r="I47" s="16">
        <v>3</v>
      </c>
      <c r="J47" s="16">
        <v>3</v>
      </c>
      <c r="K47" s="16">
        <v>5</v>
      </c>
      <c r="L47" s="16">
        <v>5</v>
      </c>
      <c r="M47" s="19">
        <f t="shared" si="5"/>
        <v>36</v>
      </c>
      <c r="N47" s="16">
        <v>4</v>
      </c>
      <c r="O47" s="16">
        <v>5</v>
      </c>
      <c r="P47" s="16">
        <v>6</v>
      </c>
      <c r="Q47" s="16">
        <v>3</v>
      </c>
      <c r="R47" s="16">
        <v>4</v>
      </c>
      <c r="S47" s="16">
        <v>3</v>
      </c>
      <c r="T47" s="16">
        <v>5</v>
      </c>
      <c r="U47" s="16">
        <v>4</v>
      </c>
      <c r="V47" s="16">
        <v>3</v>
      </c>
      <c r="W47" s="19">
        <f t="shared" si="6"/>
        <v>37</v>
      </c>
      <c r="X47" s="113">
        <v>75</v>
      </c>
      <c r="Y47" s="113">
        <v>79</v>
      </c>
      <c r="Z47" s="113">
        <v>76</v>
      </c>
      <c r="AA47" s="67">
        <f t="shared" si="7"/>
        <v>73</v>
      </c>
      <c r="AB47" s="18">
        <f t="shared" si="8"/>
        <v>303</v>
      </c>
      <c r="AC47" s="16">
        <f t="shared" si="9"/>
        <v>15</v>
      </c>
    </row>
    <row r="48" spans="1:29" ht="16.5" customHeight="1">
      <c r="A48" s="37">
        <v>39</v>
      </c>
      <c r="B48" s="33" t="s">
        <v>147</v>
      </c>
      <c r="C48" s="34" t="s">
        <v>148</v>
      </c>
      <c r="D48" s="20">
        <v>5</v>
      </c>
      <c r="E48" s="16">
        <v>4</v>
      </c>
      <c r="F48" s="16">
        <v>3</v>
      </c>
      <c r="G48" s="16">
        <v>5</v>
      </c>
      <c r="H48" s="16">
        <v>4</v>
      </c>
      <c r="I48" s="16">
        <v>3</v>
      </c>
      <c r="J48" s="16">
        <v>3</v>
      </c>
      <c r="K48" s="16">
        <v>5</v>
      </c>
      <c r="L48" s="16">
        <v>4</v>
      </c>
      <c r="M48" s="19">
        <f t="shared" si="5"/>
        <v>36</v>
      </c>
      <c r="N48" s="16">
        <v>4</v>
      </c>
      <c r="O48" s="16">
        <v>6</v>
      </c>
      <c r="P48" s="16">
        <v>5</v>
      </c>
      <c r="Q48" s="16">
        <v>3</v>
      </c>
      <c r="R48" s="16">
        <v>5</v>
      </c>
      <c r="S48" s="16">
        <v>4</v>
      </c>
      <c r="T48" s="16">
        <v>4</v>
      </c>
      <c r="U48" s="16">
        <v>3</v>
      </c>
      <c r="V48" s="16">
        <v>4</v>
      </c>
      <c r="W48" s="19">
        <f t="shared" si="6"/>
        <v>38</v>
      </c>
      <c r="X48" s="113">
        <v>75</v>
      </c>
      <c r="Y48" s="113">
        <v>77</v>
      </c>
      <c r="Z48" s="113">
        <v>77</v>
      </c>
      <c r="AA48" s="67">
        <f t="shared" si="7"/>
        <v>74</v>
      </c>
      <c r="AB48" s="18">
        <f t="shared" si="8"/>
        <v>303</v>
      </c>
      <c r="AC48" s="16">
        <f t="shared" si="9"/>
        <v>15</v>
      </c>
    </row>
    <row r="49" spans="1:29" ht="15">
      <c r="A49" s="37">
        <v>39</v>
      </c>
      <c r="B49" s="31" t="s">
        <v>19</v>
      </c>
      <c r="C49" s="32" t="s">
        <v>58</v>
      </c>
      <c r="D49" s="20">
        <v>5</v>
      </c>
      <c r="E49" s="16">
        <v>4</v>
      </c>
      <c r="F49" s="16">
        <v>3</v>
      </c>
      <c r="G49" s="16">
        <v>4</v>
      </c>
      <c r="H49" s="16">
        <v>4</v>
      </c>
      <c r="I49" s="16">
        <v>4</v>
      </c>
      <c r="J49" s="16">
        <v>3</v>
      </c>
      <c r="K49" s="16">
        <v>6</v>
      </c>
      <c r="L49" s="16">
        <v>4</v>
      </c>
      <c r="M49" s="19">
        <f t="shared" si="5"/>
        <v>37</v>
      </c>
      <c r="N49" s="16">
        <v>4</v>
      </c>
      <c r="O49" s="16">
        <v>3</v>
      </c>
      <c r="P49" s="16">
        <v>4</v>
      </c>
      <c r="Q49" s="16">
        <v>3</v>
      </c>
      <c r="R49" s="16">
        <v>5</v>
      </c>
      <c r="S49" s="16">
        <v>4</v>
      </c>
      <c r="T49" s="16">
        <v>6</v>
      </c>
      <c r="U49" s="16">
        <v>4</v>
      </c>
      <c r="V49" s="16">
        <v>4</v>
      </c>
      <c r="W49" s="19">
        <f t="shared" si="6"/>
        <v>37</v>
      </c>
      <c r="X49" s="113">
        <v>75</v>
      </c>
      <c r="Y49" s="113">
        <v>77</v>
      </c>
      <c r="Z49" s="113">
        <v>77</v>
      </c>
      <c r="AA49" s="67">
        <f t="shared" si="7"/>
        <v>74</v>
      </c>
      <c r="AB49" s="18">
        <f t="shared" si="8"/>
        <v>303</v>
      </c>
      <c r="AC49" s="16">
        <f t="shared" si="9"/>
        <v>15</v>
      </c>
    </row>
    <row r="50" spans="1:29" ht="15">
      <c r="A50" s="37">
        <v>39</v>
      </c>
      <c r="B50" s="29" t="s">
        <v>50</v>
      </c>
      <c r="C50" s="30" t="s">
        <v>89</v>
      </c>
      <c r="D50" s="20">
        <v>5</v>
      </c>
      <c r="E50" s="16">
        <v>5</v>
      </c>
      <c r="F50" s="16">
        <v>3</v>
      </c>
      <c r="G50" s="16">
        <v>4</v>
      </c>
      <c r="H50" s="16">
        <v>5</v>
      </c>
      <c r="I50" s="16">
        <v>4</v>
      </c>
      <c r="J50" s="16">
        <v>2</v>
      </c>
      <c r="K50" s="16">
        <v>5</v>
      </c>
      <c r="L50" s="16">
        <v>4</v>
      </c>
      <c r="M50" s="19">
        <f t="shared" si="5"/>
        <v>37</v>
      </c>
      <c r="N50" s="16">
        <v>4</v>
      </c>
      <c r="O50" s="16">
        <v>5</v>
      </c>
      <c r="P50" s="16">
        <v>6</v>
      </c>
      <c r="Q50" s="16">
        <v>3</v>
      </c>
      <c r="R50" s="16">
        <v>5</v>
      </c>
      <c r="S50" s="16">
        <v>6</v>
      </c>
      <c r="T50" s="16">
        <v>4</v>
      </c>
      <c r="U50" s="16">
        <v>3</v>
      </c>
      <c r="V50" s="16">
        <v>4</v>
      </c>
      <c r="W50" s="19">
        <f t="shared" si="6"/>
        <v>40</v>
      </c>
      <c r="X50" s="113">
        <v>78</v>
      </c>
      <c r="Y50" s="113">
        <v>73</v>
      </c>
      <c r="Z50" s="113">
        <v>75</v>
      </c>
      <c r="AA50" s="67">
        <f t="shared" si="7"/>
        <v>77</v>
      </c>
      <c r="AB50" s="18">
        <f t="shared" si="8"/>
        <v>303</v>
      </c>
      <c r="AC50" s="16">
        <f t="shared" si="9"/>
        <v>15</v>
      </c>
    </row>
    <row r="51" spans="1:29" ht="15">
      <c r="A51" s="37">
        <v>39</v>
      </c>
      <c r="B51" s="33" t="s">
        <v>33</v>
      </c>
      <c r="C51" s="34" t="s">
        <v>72</v>
      </c>
      <c r="D51" s="20">
        <v>6</v>
      </c>
      <c r="E51" s="16">
        <v>4</v>
      </c>
      <c r="F51" s="16">
        <v>3</v>
      </c>
      <c r="G51" s="16">
        <v>5</v>
      </c>
      <c r="H51" s="16">
        <v>6</v>
      </c>
      <c r="I51" s="16">
        <v>4</v>
      </c>
      <c r="J51" s="16">
        <v>4</v>
      </c>
      <c r="K51" s="16">
        <v>4</v>
      </c>
      <c r="L51" s="16">
        <v>3</v>
      </c>
      <c r="M51" s="19">
        <f t="shared" si="5"/>
        <v>39</v>
      </c>
      <c r="N51" s="16">
        <v>4</v>
      </c>
      <c r="O51" s="16">
        <v>4</v>
      </c>
      <c r="P51" s="16">
        <v>4</v>
      </c>
      <c r="Q51" s="16">
        <v>4</v>
      </c>
      <c r="R51" s="16">
        <v>5</v>
      </c>
      <c r="S51" s="16">
        <v>5</v>
      </c>
      <c r="T51" s="16">
        <v>5</v>
      </c>
      <c r="U51" s="16">
        <v>4</v>
      </c>
      <c r="V51" s="16">
        <v>5</v>
      </c>
      <c r="W51" s="19">
        <f t="shared" si="6"/>
        <v>40</v>
      </c>
      <c r="X51" s="113">
        <v>77</v>
      </c>
      <c r="Y51" s="113">
        <v>71</v>
      </c>
      <c r="Z51" s="113">
        <v>76</v>
      </c>
      <c r="AA51" s="67">
        <f t="shared" si="7"/>
        <v>79</v>
      </c>
      <c r="AB51" s="18">
        <f t="shared" si="8"/>
        <v>303</v>
      </c>
      <c r="AC51" s="16">
        <f t="shared" si="9"/>
        <v>15</v>
      </c>
    </row>
    <row r="52" spans="1:29" ht="15">
      <c r="A52" s="37">
        <v>39</v>
      </c>
      <c r="B52" s="31" t="s">
        <v>15</v>
      </c>
      <c r="C52" s="32" t="s">
        <v>54</v>
      </c>
      <c r="D52" s="20">
        <v>4</v>
      </c>
      <c r="E52" s="16">
        <v>4</v>
      </c>
      <c r="F52" s="16">
        <v>3</v>
      </c>
      <c r="G52" s="16">
        <v>5</v>
      </c>
      <c r="H52" s="16">
        <v>7</v>
      </c>
      <c r="I52" s="16">
        <v>4</v>
      </c>
      <c r="J52" s="16">
        <v>3</v>
      </c>
      <c r="K52" s="16">
        <v>5</v>
      </c>
      <c r="L52" s="16">
        <v>5</v>
      </c>
      <c r="M52" s="19">
        <f t="shared" si="5"/>
        <v>40</v>
      </c>
      <c r="N52" s="16">
        <v>4</v>
      </c>
      <c r="O52" s="16">
        <v>6</v>
      </c>
      <c r="P52" s="16">
        <v>4</v>
      </c>
      <c r="Q52" s="16">
        <v>4</v>
      </c>
      <c r="R52" s="16">
        <v>5</v>
      </c>
      <c r="S52" s="16">
        <v>4</v>
      </c>
      <c r="T52" s="16">
        <v>4</v>
      </c>
      <c r="U52" s="16">
        <v>3</v>
      </c>
      <c r="V52" s="16">
        <v>5</v>
      </c>
      <c r="W52" s="19">
        <f t="shared" si="6"/>
        <v>39</v>
      </c>
      <c r="X52" s="113">
        <v>78</v>
      </c>
      <c r="Y52" s="113">
        <v>73</v>
      </c>
      <c r="Z52" s="113">
        <v>73</v>
      </c>
      <c r="AA52" s="67">
        <f t="shared" si="7"/>
        <v>79</v>
      </c>
      <c r="AB52" s="18">
        <f t="shared" si="8"/>
        <v>303</v>
      </c>
      <c r="AC52" s="16">
        <f t="shared" si="9"/>
        <v>15</v>
      </c>
    </row>
    <row r="53" spans="1:29" ht="15">
      <c r="A53" s="37">
        <v>47</v>
      </c>
      <c r="B53" s="29" t="s">
        <v>105</v>
      </c>
      <c r="C53" s="30" t="s">
        <v>106</v>
      </c>
      <c r="D53" s="20">
        <v>5</v>
      </c>
      <c r="E53" s="16">
        <v>5</v>
      </c>
      <c r="F53" s="16">
        <v>4</v>
      </c>
      <c r="G53" s="16">
        <v>4</v>
      </c>
      <c r="H53" s="16">
        <v>4</v>
      </c>
      <c r="I53" s="16">
        <v>3</v>
      </c>
      <c r="J53" s="16">
        <v>3</v>
      </c>
      <c r="K53" s="16">
        <v>4</v>
      </c>
      <c r="L53" s="16">
        <v>4</v>
      </c>
      <c r="M53" s="19">
        <f t="shared" si="5"/>
        <v>36</v>
      </c>
      <c r="N53" s="16">
        <v>5</v>
      </c>
      <c r="O53" s="16">
        <v>5</v>
      </c>
      <c r="P53" s="16">
        <v>4</v>
      </c>
      <c r="Q53" s="16">
        <v>3</v>
      </c>
      <c r="R53" s="16">
        <v>5</v>
      </c>
      <c r="S53" s="16">
        <v>3</v>
      </c>
      <c r="T53" s="16">
        <v>5</v>
      </c>
      <c r="U53" s="16">
        <v>3</v>
      </c>
      <c r="V53" s="16">
        <v>5</v>
      </c>
      <c r="W53" s="19">
        <f t="shared" si="6"/>
        <v>38</v>
      </c>
      <c r="X53" s="113">
        <v>77</v>
      </c>
      <c r="Y53" s="113">
        <v>77</v>
      </c>
      <c r="Z53" s="113">
        <v>76</v>
      </c>
      <c r="AA53" s="67">
        <f t="shared" si="7"/>
        <v>74</v>
      </c>
      <c r="AB53" s="18">
        <f t="shared" si="8"/>
        <v>304</v>
      </c>
      <c r="AC53" s="16">
        <f t="shared" si="9"/>
        <v>16</v>
      </c>
    </row>
    <row r="54" spans="1:29" ht="15" customHeight="1">
      <c r="A54" s="37">
        <v>47</v>
      </c>
      <c r="B54" s="33" t="s">
        <v>13</v>
      </c>
      <c r="C54" s="34" t="s">
        <v>52</v>
      </c>
      <c r="D54" s="20">
        <v>5</v>
      </c>
      <c r="E54" s="16">
        <v>4</v>
      </c>
      <c r="F54" s="16">
        <v>3</v>
      </c>
      <c r="G54" s="16">
        <v>4</v>
      </c>
      <c r="H54" s="16">
        <v>5</v>
      </c>
      <c r="I54" s="16">
        <v>5</v>
      </c>
      <c r="J54" s="16">
        <v>3</v>
      </c>
      <c r="K54" s="16">
        <v>7</v>
      </c>
      <c r="L54" s="16">
        <v>4</v>
      </c>
      <c r="M54" s="19">
        <f t="shared" si="5"/>
        <v>40</v>
      </c>
      <c r="N54" s="16">
        <v>4</v>
      </c>
      <c r="O54" s="16">
        <v>5</v>
      </c>
      <c r="P54" s="16">
        <v>5</v>
      </c>
      <c r="Q54" s="16">
        <v>3</v>
      </c>
      <c r="R54" s="16">
        <v>5</v>
      </c>
      <c r="S54" s="16">
        <v>4</v>
      </c>
      <c r="T54" s="16">
        <v>4</v>
      </c>
      <c r="U54" s="16">
        <v>2</v>
      </c>
      <c r="V54" s="16">
        <v>4</v>
      </c>
      <c r="W54" s="19">
        <f t="shared" si="6"/>
        <v>36</v>
      </c>
      <c r="X54" s="113">
        <v>74</v>
      </c>
      <c r="Y54" s="113">
        <v>75</v>
      </c>
      <c r="Z54" s="113">
        <v>79</v>
      </c>
      <c r="AA54" s="67">
        <f t="shared" si="7"/>
        <v>76</v>
      </c>
      <c r="AB54" s="18">
        <f t="shared" si="8"/>
        <v>304</v>
      </c>
      <c r="AC54" s="16">
        <f t="shared" si="9"/>
        <v>16</v>
      </c>
    </row>
    <row r="55" spans="1:29" ht="15">
      <c r="A55" s="37">
        <v>49</v>
      </c>
      <c r="B55" s="31" t="s">
        <v>44</v>
      </c>
      <c r="C55" s="32" t="s">
        <v>83</v>
      </c>
      <c r="D55" s="20">
        <v>7</v>
      </c>
      <c r="E55" s="16">
        <v>6</v>
      </c>
      <c r="F55" s="16">
        <v>3</v>
      </c>
      <c r="G55" s="16">
        <v>4</v>
      </c>
      <c r="H55" s="16">
        <v>5</v>
      </c>
      <c r="I55" s="16">
        <v>3</v>
      </c>
      <c r="J55" s="16">
        <v>2</v>
      </c>
      <c r="K55" s="16">
        <v>5</v>
      </c>
      <c r="L55" s="16">
        <v>4</v>
      </c>
      <c r="M55" s="19">
        <f t="shared" si="5"/>
        <v>39</v>
      </c>
      <c r="N55" s="16">
        <v>4</v>
      </c>
      <c r="O55" s="16">
        <v>5</v>
      </c>
      <c r="P55" s="16">
        <v>4</v>
      </c>
      <c r="Q55" s="16">
        <v>3</v>
      </c>
      <c r="R55" s="16">
        <v>5</v>
      </c>
      <c r="S55" s="16">
        <v>5</v>
      </c>
      <c r="T55" s="16">
        <v>4</v>
      </c>
      <c r="U55" s="16">
        <v>3</v>
      </c>
      <c r="V55" s="16">
        <v>3</v>
      </c>
      <c r="W55" s="19">
        <f t="shared" si="6"/>
        <v>36</v>
      </c>
      <c r="X55" s="113">
        <v>75</v>
      </c>
      <c r="Y55" s="113">
        <v>78</v>
      </c>
      <c r="Z55" s="113">
        <v>77</v>
      </c>
      <c r="AA55" s="67">
        <f t="shared" si="7"/>
        <v>75</v>
      </c>
      <c r="AB55" s="18">
        <f t="shared" si="8"/>
        <v>305</v>
      </c>
      <c r="AC55" s="16">
        <f t="shared" si="9"/>
        <v>17</v>
      </c>
    </row>
    <row r="56" spans="1:29" ht="15">
      <c r="A56" s="37">
        <v>49</v>
      </c>
      <c r="B56" s="29" t="s">
        <v>34</v>
      </c>
      <c r="C56" s="30" t="s">
        <v>73</v>
      </c>
      <c r="D56" s="20">
        <v>5</v>
      </c>
      <c r="E56" s="16">
        <v>5</v>
      </c>
      <c r="F56" s="16">
        <v>4</v>
      </c>
      <c r="G56" s="16">
        <v>4</v>
      </c>
      <c r="H56" s="16">
        <v>4</v>
      </c>
      <c r="I56" s="16">
        <v>3</v>
      </c>
      <c r="J56" s="16">
        <v>3</v>
      </c>
      <c r="K56" s="16">
        <v>4</v>
      </c>
      <c r="L56" s="16">
        <v>5</v>
      </c>
      <c r="M56" s="19">
        <f t="shared" si="5"/>
        <v>37</v>
      </c>
      <c r="N56" s="16">
        <v>5</v>
      </c>
      <c r="O56" s="16">
        <v>5</v>
      </c>
      <c r="P56" s="16">
        <v>4</v>
      </c>
      <c r="Q56" s="16">
        <v>2</v>
      </c>
      <c r="R56" s="16">
        <v>5</v>
      </c>
      <c r="S56" s="16">
        <v>5</v>
      </c>
      <c r="T56" s="16">
        <v>5</v>
      </c>
      <c r="U56" s="16">
        <v>4</v>
      </c>
      <c r="V56" s="16">
        <v>4</v>
      </c>
      <c r="W56" s="19">
        <f t="shared" si="6"/>
        <v>39</v>
      </c>
      <c r="X56" s="113">
        <v>77</v>
      </c>
      <c r="Y56" s="113">
        <v>76</v>
      </c>
      <c r="Z56" s="113">
        <v>76</v>
      </c>
      <c r="AA56" s="67">
        <f t="shared" si="7"/>
        <v>76</v>
      </c>
      <c r="AB56" s="18">
        <f t="shared" si="8"/>
        <v>305</v>
      </c>
      <c r="AC56" s="16">
        <f t="shared" si="9"/>
        <v>17</v>
      </c>
    </row>
    <row r="57" spans="1:29" ht="15">
      <c r="A57" s="37">
        <v>51</v>
      </c>
      <c r="B57" s="33" t="s">
        <v>127</v>
      </c>
      <c r="C57" s="34" t="s">
        <v>128</v>
      </c>
      <c r="D57" s="20">
        <v>6</v>
      </c>
      <c r="E57" s="16">
        <v>5</v>
      </c>
      <c r="F57" s="16">
        <v>3</v>
      </c>
      <c r="G57" s="16">
        <v>4</v>
      </c>
      <c r="H57" s="16">
        <v>4</v>
      </c>
      <c r="I57" s="16">
        <v>4</v>
      </c>
      <c r="J57" s="16">
        <v>3</v>
      </c>
      <c r="K57" s="16">
        <v>7</v>
      </c>
      <c r="L57" s="16">
        <v>4</v>
      </c>
      <c r="M57" s="19">
        <f t="shared" si="5"/>
        <v>40</v>
      </c>
      <c r="N57" s="16">
        <v>5</v>
      </c>
      <c r="O57" s="16">
        <v>5</v>
      </c>
      <c r="P57" s="16">
        <v>4</v>
      </c>
      <c r="Q57" s="16">
        <v>4</v>
      </c>
      <c r="R57" s="16">
        <v>4</v>
      </c>
      <c r="S57" s="16">
        <v>4</v>
      </c>
      <c r="T57" s="16">
        <v>4</v>
      </c>
      <c r="U57" s="16">
        <v>3</v>
      </c>
      <c r="V57" s="16">
        <v>4</v>
      </c>
      <c r="W57" s="19">
        <f t="shared" si="6"/>
        <v>37</v>
      </c>
      <c r="X57" s="113">
        <v>75</v>
      </c>
      <c r="Y57" s="113">
        <v>76</v>
      </c>
      <c r="Z57" s="113">
        <v>78</v>
      </c>
      <c r="AA57" s="67">
        <f t="shared" si="7"/>
        <v>77</v>
      </c>
      <c r="AB57" s="18">
        <f t="shared" si="8"/>
        <v>306</v>
      </c>
      <c r="AC57" s="16">
        <f t="shared" si="9"/>
        <v>18</v>
      </c>
    </row>
    <row r="58" spans="1:29" ht="15">
      <c r="A58" s="37">
        <v>52</v>
      </c>
      <c r="B58" s="31" t="s">
        <v>109</v>
      </c>
      <c r="C58" s="32" t="s">
        <v>110</v>
      </c>
      <c r="D58" s="20">
        <v>4</v>
      </c>
      <c r="E58" s="16">
        <v>4</v>
      </c>
      <c r="F58" s="16">
        <v>4</v>
      </c>
      <c r="G58" s="16">
        <v>4</v>
      </c>
      <c r="H58" s="16">
        <v>4</v>
      </c>
      <c r="I58" s="16">
        <v>5</v>
      </c>
      <c r="J58" s="16">
        <v>3</v>
      </c>
      <c r="K58" s="16">
        <v>6</v>
      </c>
      <c r="L58" s="16">
        <v>3</v>
      </c>
      <c r="M58" s="19">
        <f t="shared" si="5"/>
        <v>37</v>
      </c>
      <c r="N58" s="16">
        <v>4</v>
      </c>
      <c r="O58" s="16">
        <v>5</v>
      </c>
      <c r="P58" s="16">
        <v>4</v>
      </c>
      <c r="Q58" s="16">
        <v>2</v>
      </c>
      <c r="R58" s="16">
        <v>5</v>
      </c>
      <c r="S58" s="16">
        <v>4</v>
      </c>
      <c r="T58" s="16">
        <v>4</v>
      </c>
      <c r="U58" s="16">
        <v>3</v>
      </c>
      <c r="V58" s="16">
        <v>4</v>
      </c>
      <c r="W58" s="19">
        <f t="shared" si="6"/>
        <v>35</v>
      </c>
      <c r="X58" s="113">
        <v>76</v>
      </c>
      <c r="Y58" s="113">
        <v>78</v>
      </c>
      <c r="Z58" s="113">
        <v>81</v>
      </c>
      <c r="AA58" s="67">
        <f t="shared" si="7"/>
        <v>72</v>
      </c>
      <c r="AB58" s="18">
        <f t="shared" si="8"/>
        <v>307</v>
      </c>
      <c r="AC58" s="16">
        <f t="shared" si="9"/>
        <v>19</v>
      </c>
    </row>
    <row r="59" spans="1:29" ht="15">
      <c r="A59" s="37">
        <v>52</v>
      </c>
      <c r="B59" s="29" t="s">
        <v>151</v>
      </c>
      <c r="C59" s="30" t="s">
        <v>152</v>
      </c>
      <c r="D59" s="20">
        <v>5</v>
      </c>
      <c r="E59" s="16">
        <v>3</v>
      </c>
      <c r="F59" s="16">
        <v>4</v>
      </c>
      <c r="G59" s="16">
        <v>4</v>
      </c>
      <c r="H59" s="16">
        <v>5</v>
      </c>
      <c r="I59" s="16">
        <v>5</v>
      </c>
      <c r="J59" s="16">
        <v>3</v>
      </c>
      <c r="K59" s="16">
        <v>5</v>
      </c>
      <c r="L59" s="16">
        <v>6</v>
      </c>
      <c r="M59" s="19">
        <f t="shared" si="5"/>
        <v>40</v>
      </c>
      <c r="N59" s="40">
        <v>5</v>
      </c>
      <c r="O59" s="16">
        <v>5</v>
      </c>
      <c r="P59" s="16">
        <v>4</v>
      </c>
      <c r="Q59" s="16">
        <v>2</v>
      </c>
      <c r="R59" s="16">
        <v>5</v>
      </c>
      <c r="S59" s="16">
        <v>4</v>
      </c>
      <c r="T59" s="16">
        <v>4</v>
      </c>
      <c r="U59" s="16">
        <v>4</v>
      </c>
      <c r="V59" s="16">
        <v>4</v>
      </c>
      <c r="W59" s="19">
        <f t="shared" si="6"/>
        <v>37</v>
      </c>
      <c r="X59" s="113">
        <v>73</v>
      </c>
      <c r="Y59" s="113">
        <v>80</v>
      </c>
      <c r="Z59" s="113">
        <v>77</v>
      </c>
      <c r="AA59" s="67">
        <f t="shared" si="7"/>
        <v>77</v>
      </c>
      <c r="AB59" s="18">
        <f t="shared" si="8"/>
        <v>307</v>
      </c>
      <c r="AC59" s="16">
        <f t="shared" si="9"/>
        <v>19</v>
      </c>
    </row>
    <row r="60" spans="1:29" ht="15">
      <c r="A60" s="37">
        <v>52</v>
      </c>
      <c r="B60" s="33" t="s">
        <v>24</v>
      </c>
      <c r="C60" s="34" t="s">
        <v>63</v>
      </c>
      <c r="D60" s="38">
        <v>6</v>
      </c>
      <c r="E60" s="39">
        <v>4</v>
      </c>
      <c r="F60" s="39">
        <v>3</v>
      </c>
      <c r="G60" s="39">
        <v>4</v>
      </c>
      <c r="H60" s="39">
        <v>4</v>
      </c>
      <c r="I60" s="39">
        <v>5</v>
      </c>
      <c r="J60" s="39">
        <v>3</v>
      </c>
      <c r="K60" s="39">
        <v>7</v>
      </c>
      <c r="L60" s="39">
        <v>4</v>
      </c>
      <c r="M60" s="68">
        <f t="shared" si="5"/>
        <v>40</v>
      </c>
      <c r="N60" s="39">
        <v>3</v>
      </c>
      <c r="O60" s="39">
        <v>5</v>
      </c>
      <c r="P60" s="39">
        <v>6</v>
      </c>
      <c r="Q60" s="39">
        <v>2</v>
      </c>
      <c r="R60" s="39">
        <v>4</v>
      </c>
      <c r="S60" s="39">
        <v>4</v>
      </c>
      <c r="T60" s="39">
        <v>6</v>
      </c>
      <c r="U60" s="39">
        <v>2</v>
      </c>
      <c r="V60" s="39">
        <v>5</v>
      </c>
      <c r="W60" s="68">
        <f t="shared" si="6"/>
        <v>37</v>
      </c>
      <c r="X60" s="113">
        <v>80</v>
      </c>
      <c r="Y60" s="113">
        <v>74</v>
      </c>
      <c r="Z60" s="113">
        <v>76</v>
      </c>
      <c r="AA60" s="69">
        <f t="shared" si="7"/>
        <v>77</v>
      </c>
      <c r="AB60" s="26">
        <f t="shared" si="8"/>
        <v>307</v>
      </c>
      <c r="AC60" s="39">
        <f t="shared" si="9"/>
        <v>19</v>
      </c>
    </row>
    <row r="61" spans="1:29" ht="15">
      <c r="A61" s="37">
        <v>52</v>
      </c>
      <c r="B61" s="31" t="s">
        <v>177</v>
      </c>
      <c r="C61" s="32" t="s">
        <v>178</v>
      </c>
      <c r="D61" s="20">
        <v>5</v>
      </c>
      <c r="E61" s="16">
        <v>4</v>
      </c>
      <c r="F61" s="16">
        <v>4</v>
      </c>
      <c r="G61" s="16">
        <v>4</v>
      </c>
      <c r="H61" s="16">
        <v>4</v>
      </c>
      <c r="I61" s="16">
        <v>5</v>
      </c>
      <c r="J61" s="16">
        <v>4</v>
      </c>
      <c r="K61" s="16">
        <v>4</v>
      </c>
      <c r="L61" s="16">
        <v>5</v>
      </c>
      <c r="M61" s="19">
        <f t="shared" si="5"/>
        <v>39</v>
      </c>
      <c r="N61" s="16">
        <v>4</v>
      </c>
      <c r="O61" s="16">
        <v>7</v>
      </c>
      <c r="P61" s="16">
        <v>5</v>
      </c>
      <c r="Q61" s="16">
        <v>4</v>
      </c>
      <c r="R61" s="16">
        <v>4</v>
      </c>
      <c r="S61" s="16">
        <v>4</v>
      </c>
      <c r="T61" s="16">
        <v>4</v>
      </c>
      <c r="U61" s="16">
        <v>3</v>
      </c>
      <c r="V61" s="16">
        <v>5</v>
      </c>
      <c r="W61" s="19">
        <f t="shared" si="6"/>
        <v>40</v>
      </c>
      <c r="X61" s="113">
        <v>76</v>
      </c>
      <c r="Y61" s="113">
        <v>72</v>
      </c>
      <c r="Z61" s="113">
        <v>80</v>
      </c>
      <c r="AA61" s="67">
        <f t="shared" si="7"/>
        <v>79</v>
      </c>
      <c r="AB61" s="18">
        <f t="shared" si="8"/>
        <v>307</v>
      </c>
      <c r="AC61" s="16">
        <f t="shared" si="9"/>
        <v>19</v>
      </c>
    </row>
    <row r="62" spans="1:29" ht="15">
      <c r="A62" s="37">
        <v>56</v>
      </c>
      <c r="B62" s="29" t="s">
        <v>16</v>
      </c>
      <c r="C62" s="30" t="s">
        <v>55</v>
      </c>
      <c r="D62" s="20">
        <v>6</v>
      </c>
      <c r="E62" s="16">
        <v>4</v>
      </c>
      <c r="F62" s="16">
        <v>2</v>
      </c>
      <c r="G62" s="16">
        <v>5</v>
      </c>
      <c r="H62" s="16">
        <v>4</v>
      </c>
      <c r="I62" s="16">
        <v>4</v>
      </c>
      <c r="J62" s="16">
        <v>2</v>
      </c>
      <c r="K62" s="16">
        <v>5</v>
      </c>
      <c r="L62" s="16">
        <v>4</v>
      </c>
      <c r="M62" s="19">
        <f t="shared" si="5"/>
        <v>36</v>
      </c>
      <c r="N62" s="16">
        <v>4</v>
      </c>
      <c r="O62" s="16">
        <v>5</v>
      </c>
      <c r="P62" s="16">
        <v>5</v>
      </c>
      <c r="Q62" s="16">
        <v>3</v>
      </c>
      <c r="R62" s="16">
        <v>5</v>
      </c>
      <c r="S62" s="16">
        <v>6</v>
      </c>
      <c r="T62" s="16">
        <v>4</v>
      </c>
      <c r="U62" s="16">
        <v>4</v>
      </c>
      <c r="V62" s="16">
        <v>4</v>
      </c>
      <c r="W62" s="19">
        <f t="shared" si="6"/>
        <v>40</v>
      </c>
      <c r="X62" s="113">
        <v>75</v>
      </c>
      <c r="Y62" s="113">
        <v>73</v>
      </c>
      <c r="Z62" s="113">
        <v>84</v>
      </c>
      <c r="AA62" s="67">
        <f t="shared" si="7"/>
        <v>76</v>
      </c>
      <c r="AB62" s="18">
        <f t="shared" si="8"/>
        <v>308</v>
      </c>
      <c r="AC62" s="16">
        <f t="shared" si="9"/>
        <v>20</v>
      </c>
    </row>
    <row r="63" spans="1:29" ht="15">
      <c r="A63" s="37">
        <v>56</v>
      </c>
      <c r="B63" s="33" t="s">
        <v>29</v>
      </c>
      <c r="C63" s="34" t="s">
        <v>68</v>
      </c>
      <c r="D63" s="20">
        <v>6</v>
      </c>
      <c r="E63" s="16">
        <v>5</v>
      </c>
      <c r="F63" s="16">
        <v>3</v>
      </c>
      <c r="G63" s="16">
        <v>5</v>
      </c>
      <c r="H63" s="16">
        <v>5</v>
      </c>
      <c r="I63" s="16">
        <v>4</v>
      </c>
      <c r="J63" s="16">
        <v>3</v>
      </c>
      <c r="K63" s="16">
        <v>7</v>
      </c>
      <c r="L63" s="16">
        <v>4</v>
      </c>
      <c r="M63" s="19">
        <f t="shared" si="5"/>
        <v>42</v>
      </c>
      <c r="N63" s="16">
        <v>4</v>
      </c>
      <c r="O63" s="16">
        <v>5</v>
      </c>
      <c r="P63" s="16">
        <v>4</v>
      </c>
      <c r="Q63" s="16">
        <v>3</v>
      </c>
      <c r="R63" s="16">
        <v>4</v>
      </c>
      <c r="S63" s="16">
        <v>4</v>
      </c>
      <c r="T63" s="16">
        <v>5</v>
      </c>
      <c r="U63" s="16">
        <v>3</v>
      </c>
      <c r="V63" s="16">
        <v>5</v>
      </c>
      <c r="W63" s="19">
        <f t="shared" si="6"/>
        <v>37</v>
      </c>
      <c r="X63" s="113">
        <v>75</v>
      </c>
      <c r="Y63" s="113">
        <v>77</v>
      </c>
      <c r="Z63" s="113">
        <v>77</v>
      </c>
      <c r="AA63" s="67">
        <f t="shared" si="7"/>
        <v>79</v>
      </c>
      <c r="AB63" s="18">
        <f t="shared" si="8"/>
        <v>308</v>
      </c>
      <c r="AC63" s="16">
        <f t="shared" si="9"/>
        <v>20</v>
      </c>
    </row>
    <row r="64" spans="1:29" ht="15">
      <c r="A64" s="37">
        <v>56</v>
      </c>
      <c r="B64" s="31" t="s">
        <v>228</v>
      </c>
      <c r="C64" s="32" t="s">
        <v>229</v>
      </c>
      <c r="D64" s="20">
        <v>5</v>
      </c>
      <c r="E64" s="16">
        <v>3</v>
      </c>
      <c r="F64" s="16">
        <v>4</v>
      </c>
      <c r="G64" s="16">
        <v>5</v>
      </c>
      <c r="H64" s="16">
        <v>4</v>
      </c>
      <c r="I64" s="16">
        <v>4</v>
      </c>
      <c r="J64" s="16">
        <v>4</v>
      </c>
      <c r="K64" s="16">
        <v>7</v>
      </c>
      <c r="L64" s="16">
        <v>5</v>
      </c>
      <c r="M64" s="19">
        <f t="shared" si="5"/>
        <v>41</v>
      </c>
      <c r="N64" s="16">
        <v>4</v>
      </c>
      <c r="O64" s="16">
        <v>5</v>
      </c>
      <c r="P64" s="16">
        <v>6</v>
      </c>
      <c r="Q64" s="16">
        <v>3</v>
      </c>
      <c r="R64" s="16">
        <v>5</v>
      </c>
      <c r="S64" s="16">
        <v>4</v>
      </c>
      <c r="T64" s="16">
        <v>4</v>
      </c>
      <c r="U64" s="16">
        <v>4</v>
      </c>
      <c r="V64" s="16">
        <v>6</v>
      </c>
      <c r="W64" s="19">
        <f t="shared" si="6"/>
        <v>41</v>
      </c>
      <c r="X64" s="113">
        <v>76</v>
      </c>
      <c r="Y64" s="113">
        <v>74</v>
      </c>
      <c r="Z64" s="113">
        <v>76</v>
      </c>
      <c r="AA64" s="67">
        <f t="shared" si="7"/>
        <v>82</v>
      </c>
      <c r="AB64" s="18">
        <f t="shared" si="8"/>
        <v>308</v>
      </c>
      <c r="AC64" s="16">
        <f t="shared" si="9"/>
        <v>20</v>
      </c>
    </row>
    <row r="65" spans="1:29" ht="15">
      <c r="A65" s="37">
        <v>59</v>
      </c>
      <c r="B65" s="29" t="s">
        <v>103</v>
      </c>
      <c r="C65" s="30" t="s">
        <v>104</v>
      </c>
      <c r="D65" s="20">
        <v>7</v>
      </c>
      <c r="E65" s="16">
        <v>4</v>
      </c>
      <c r="F65" s="16">
        <v>2</v>
      </c>
      <c r="G65" s="16">
        <v>5</v>
      </c>
      <c r="H65" s="16">
        <v>4</v>
      </c>
      <c r="I65" s="16">
        <v>4</v>
      </c>
      <c r="J65" s="16">
        <v>3</v>
      </c>
      <c r="K65" s="16">
        <v>4</v>
      </c>
      <c r="L65" s="16">
        <v>4</v>
      </c>
      <c r="M65" s="19">
        <f t="shared" si="5"/>
        <v>37</v>
      </c>
      <c r="N65" s="16">
        <v>5</v>
      </c>
      <c r="O65" s="16">
        <v>6</v>
      </c>
      <c r="P65" s="16">
        <v>5</v>
      </c>
      <c r="Q65" s="16">
        <v>3</v>
      </c>
      <c r="R65" s="16">
        <v>5</v>
      </c>
      <c r="S65" s="16">
        <v>5</v>
      </c>
      <c r="T65" s="16">
        <v>6</v>
      </c>
      <c r="U65" s="16">
        <v>3</v>
      </c>
      <c r="V65" s="16">
        <v>4</v>
      </c>
      <c r="W65" s="19">
        <f t="shared" si="6"/>
        <v>42</v>
      </c>
      <c r="X65" s="113">
        <v>76</v>
      </c>
      <c r="Y65" s="113">
        <v>77</v>
      </c>
      <c r="Z65" s="113">
        <v>81</v>
      </c>
      <c r="AA65" s="67">
        <f t="shared" si="7"/>
        <v>79</v>
      </c>
      <c r="AB65" s="18">
        <f t="shared" si="8"/>
        <v>313</v>
      </c>
      <c r="AC65" s="16">
        <f t="shared" si="9"/>
        <v>25</v>
      </c>
    </row>
    <row r="66" spans="1:29" ht="15">
      <c r="A66" s="37">
        <v>59</v>
      </c>
      <c r="B66" s="35" t="s">
        <v>149</v>
      </c>
      <c r="C66" s="36" t="s">
        <v>150</v>
      </c>
      <c r="D66" s="20">
        <v>5</v>
      </c>
      <c r="E66" s="16">
        <v>4</v>
      </c>
      <c r="F66" s="16">
        <v>3</v>
      </c>
      <c r="G66" s="16">
        <v>5</v>
      </c>
      <c r="H66" s="16">
        <v>4</v>
      </c>
      <c r="I66" s="16">
        <v>4</v>
      </c>
      <c r="J66" s="16">
        <v>4</v>
      </c>
      <c r="K66" s="16">
        <v>6</v>
      </c>
      <c r="L66" s="16">
        <v>4</v>
      </c>
      <c r="M66" s="19">
        <f t="shared" si="5"/>
        <v>39</v>
      </c>
      <c r="N66" s="16">
        <v>5</v>
      </c>
      <c r="O66" s="16">
        <v>5</v>
      </c>
      <c r="P66" s="16">
        <v>6</v>
      </c>
      <c r="Q66" s="16">
        <v>3</v>
      </c>
      <c r="R66" s="16">
        <v>5</v>
      </c>
      <c r="S66" s="16">
        <v>5</v>
      </c>
      <c r="T66" s="16">
        <v>5</v>
      </c>
      <c r="U66" s="16">
        <v>3</v>
      </c>
      <c r="V66" s="16">
        <v>6</v>
      </c>
      <c r="W66" s="19">
        <f t="shared" si="6"/>
        <v>43</v>
      </c>
      <c r="X66" s="113">
        <v>77</v>
      </c>
      <c r="Y66" s="113">
        <v>77</v>
      </c>
      <c r="Z66" s="113">
        <v>77</v>
      </c>
      <c r="AA66" s="67">
        <f t="shared" si="7"/>
        <v>82</v>
      </c>
      <c r="AB66" s="18">
        <f t="shared" si="8"/>
        <v>313</v>
      </c>
      <c r="AC66" s="16">
        <f t="shared" si="9"/>
        <v>25</v>
      </c>
    </row>
  </sheetData>
  <mergeCells count="9">
    <mergeCell ref="A4:A6"/>
    <mergeCell ref="AC4:AC6"/>
    <mergeCell ref="A1:AC1"/>
    <mergeCell ref="A2:AC2"/>
    <mergeCell ref="A3:L3"/>
    <mergeCell ref="M3:AC3"/>
    <mergeCell ref="B4:C4"/>
    <mergeCell ref="B5:C5"/>
    <mergeCell ref="B6:C6"/>
  </mergeCells>
  <printOptions/>
  <pageMargins left="0.17" right="0.25" top="0.18" bottom="0.18" header="0.19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ljl</cp:lastModifiedBy>
  <cp:lastPrinted>2007-06-23T08:05:31Z</cp:lastPrinted>
  <dcterms:created xsi:type="dcterms:W3CDTF">1996-12-17T01:32:42Z</dcterms:created>
  <dcterms:modified xsi:type="dcterms:W3CDTF">2007-06-24T12:27:21Z</dcterms:modified>
  <cp:category/>
  <cp:version/>
  <cp:contentType/>
  <cp:contentStatus/>
</cp:coreProperties>
</file>