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0" yWindow="120" windowWidth="8505" windowHeight="4530" firstSheet="1" activeTab="1"/>
  </bookViews>
  <sheets>
    <sheet name="Sheet2" sheetId="1" state="hidden" r:id="rId1"/>
    <sheet name="团体" sheetId="2" r:id="rId2"/>
  </sheets>
  <definedNames>
    <definedName name="_xlnm.Print_Area" localSheetId="1">'团体'!$A$1:$H$35</definedName>
    <definedName name="_xlnm.Print_Titles" localSheetId="1">'团体'!$1:$5</definedName>
  </definedNames>
  <calcPr fullCalcOnLoad="1"/>
</workbook>
</file>

<file path=xl/sharedStrings.xml><?xml version="1.0" encoding="utf-8"?>
<sst xmlns="http://schemas.openxmlformats.org/spreadsheetml/2006/main" count="164" uniqueCount="157">
  <si>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</si>
  <si>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</si>
  <si>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</si>
  <si>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</si>
  <si>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</si>
  <si>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</si>
  <si>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</si>
  <si>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</si>
  <si>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</si>
  <si>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</si>
  <si>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</si>
  <si>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</si>
  <si>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</si>
  <si>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</si>
  <si>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</si>
  <si>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</si>
  <si>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</si>
  <si>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</si>
  <si>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</si>
  <si>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</si>
  <si>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</si>
  <si>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</si>
  <si>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</si>
  <si>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</si>
  <si>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</si>
  <si>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</si>
  <si>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</si>
  <si>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</si>
  <si>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</si>
  <si>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</si>
  <si>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</si>
  <si>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</si>
  <si>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</si>
  <si>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</si>
  <si>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</si>
  <si>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</si>
  <si>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</si>
  <si>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</si>
  <si>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</si>
  <si>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</si>
  <si>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</si>
  <si>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</si>
  <si>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</si>
  <si>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</si>
  <si>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</si>
  <si>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</si>
  <si>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</si>
  <si>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</si>
  <si>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</si>
  <si>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</si>
  <si>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</si>
  <si>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</si>
  <si>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</si>
  <si>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</si>
  <si>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</si>
  <si>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</si>
  <si>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</si>
  <si>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</si>
  <si>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</si>
  <si>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</si>
  <si>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</si>
  <si>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</si>
  <si>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</si>
  <si>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</si>
  <si>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</si>
  <si>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</si>
  <si>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</si>
  <si>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</si>
  <si>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</si>
  <si>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</si>
  <si>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</si>
  <si>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</si>
  <si>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</si>
  <si>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</si>
  <si>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</si>
  <si>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</si>
  <si>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</si>
  <si>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</si>
  <si>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</si>
  <si>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</si>
  <si>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</si>
  <si>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</si>
  <si>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</si>
  <si>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</si>
  <si>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</si>
  <si>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</si>
  <si>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</si>
  <si>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</si>
  <si>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</si>
  <si>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</si>
  <si>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</si>
  <si>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</si>
  <si>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</si>
  <si>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</si>
  <si>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</si>
  <si>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</si>
  <si>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</si>
  <si>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</si>
  <si>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</si>
  <si>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</si>
  <si>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</si>
  <si>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</si>
  <si>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</si>
  <si>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Rank</t>
  </si>
  <si>
    <t>Team</t>
  </si>
  <si>
    <t>R1</t>
  </si>
  <si>
    <t>R2</t>
  </si>
  <si>
    <t>R3</t>
  </si>
  <si>
    <t>Total</t>
  </si>
  <si>
    <t>To Par</t>
  </si>
  <si>
    <t>Singapore</t>
  </si>
  <si>
    <t>Chinese Taipei</t>
  </si>
  <si>
    <t>China</t>
  </si>
  <si>
    <t xml:space="preserve">Thailand </t>
  </si>
  <si>
    <r>
      <rPr>
        <b/>
        <sz val="12"/>
        <rFont val="宋体"/>
        <family val="0"/>
      </rPr>
      <t>中国队</t>
    </r>
  </si>
  <si>
    <r>
      <rPr>
        <b/>
        <sz val="12"/>
        <rFont val="宋体"/>
        <family val="0"/>
      </rPr>
      <t>中华台北队</t>
    </r>
  </si>
  <si>
    <r>
      <rPr>
        <b/>
        <sz val="12"/>
        <rFont val="宋体"/>
        <family val="0"/>
      </rPr>
      <t>新加坡队</t>
    </r>
  </si>
  <si>
    <r>
      <rPr>
        <b/>
        <sz val="12"/>
        <rFont val="宋体"/>
        <family val="0"/>
      </rPr>
      <t>香港队</t>
    </r>
  </si>
  <si>
    <t>2019 HSBC China Junior Golf Open</t>
  </si>
  <si>
    <r>
      <t>2019</t>
    </r>
    <r>
      <rPr>
        <b/>
        <sz val="20"/>
        <rFont val="宋体"/>
        <family val="0"/>
      </rPr>
      <t>年汇丰中国青少年高尔夫球公开赛</t>
    </r>
  </si>
  <si>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轮成绩表</t>
    </r>
    <r>
      <rPr>
        <b/>
        <sz val="14"/>
        <rFont val="Times New Roman"/>
        <family val="1"/>
      </rPr>
      <t xml:space="preserve">    Tournament Result — Round 1        2019.01.30</t>
    </r>
  </si>
  <si>
    <t>马来西亚</t>
  </si>
  <si>
    <t>Malaysia</t>
  </si>
  <si>
    <t>HONG KONG</t>
  </si>
  <si>
    <t>Waris Manthorn</t>
  </si>
  <si>
    <t>Pongsapak Laopakdee</t>
  </si>
  <si>
    <t>Yosita Khawnuna</t>
  </si>
  <si>
    <t>Jumpita Chul-Ak-Sorn</t>
  </si>
  <si>
    <t>Rizq Adam Rohizam</t>
  </si>
  <si>
    <t>Isaac To Chern Yi</t>
  </si>
  <si>
    <t xml:space="preserve">Maisarah Muhammad Hezri </t>
  </si>
  <si>
    <t>Vinisha Gunaseelan</t>
  </si>
  <si>
    <t>Sean Lee</t>
  </si>
  <si>
    <t>Brayden Lee</t>
  </si>
  <si>
    <t>Hailey Loh</t>
  </si>
  <si>
    <t>Tatiana Ang</t>
  </si>
  <si>
    <t>陈瑋利</t>
  </si>
  <si>
    <t>Jeremy Chen</t>
  </si>
  <si>
    <t>Chun Wei  Wu</t>
  </si>
  <si>
    <t>Chris Mun</t>
  </si>
  <si>
    <t>Lau Ching Sum Lincoln</t>
  </si>
  <si>
    <t>Ding Wai Chung Virginie</t>
  </si>
  <si>
    <t>Li Yuen Yuet Selina</t>
  </si>
  <si>
    <t>陈顾新CHEN Guxin</t>
  </si>
  <si>
    <t>潘洁红PAN Jiehong</t>
  </si>
  <si>
    <t>蔡丹琳CAI Danlin</t>
  </si>
  <si>
    <t>泰国队</t>
  </si>
  <si>
    <r>
      <rPr>
        <b/>
        <sz val="12"/>
        <color indexed="8"/>
        <rFont val="宋体"/>
        <family val="0"/>
      </rPr>
      <t>林嘉濠</t>
    </r>
    <r>
      <rPr>
        <b/>
        <sz val="12"/>
        <color indexed="8"/>
        <rFont val="Times New Roman"/>
        <family val="1"/>
      </rPr>
      <t>LIN Jiahao</t>
    </r>
  </si>
  <si>
    <r>
      <rPr>
        <b/>
        <sz val="12"/>
        <rFont val="宋体"/>
        <family val="0"/>
      </rPr>
      <t>队员姓名</t>
    </r>
  </si>
  <si>
    <r>
      <rPr>
        <b/>
        <sz val="12"/>
        <color indexed="8"/>
        <rFont val="宋体"/>
        <family val="0"/>
      </rPr>
      <t>团体成绩</t>
    </r>
    <r>
      <rPr>
        <b/>
        <sz val="12"/>
        <color indexed="8"/>
        <rFont val="Times New Roman"/>
        <family val="1"/>
      </rPr>
      <t>Team Result</t>
    </r>
  </si>
  <si>
    <r>
      <rPr>
        <b/>
        <sz val="12"/>
        <rFont val="宋体"/>
        <family val="0"/>
      </rPr>
      <t>名次</t>
    </r>
  </si>
  <si>
    <r>
      <rPr>
        <b/>
        <sz val="12"/>
        <rFont val="宋体"/>
        <family val="0"/>
      </rPr>
      <t>代表队</t>
    </r>
  </si>
  <si>
    <r>
      <rPr>
        <b/>
        <sz val="12"/>
        <rFont val="宋体"/>
        <family val="0"/>
      </rPr>
      <t>第一轮</t>
    </r>
  </si>
  <si>
    <r>
      <rPr>
        <b/>
        <sz val="12"/>
        <rFont val="宋体"/>
        <family val="0"/>
      </rPr>
      <t>第二轮</t>
    </r>
  </si>
  <si>
    <r>
      <rPr>
        <b/>
        <sz val="12"/>
        <rFont val="宋体"/>
        <family val="0"/>
      </rPr>
      <t>第三轮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</si>
  <si>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</si>
  <si>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标准杆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</si>
</sst>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\TGeneral"/>
  </numFmts>
  <fonts count="55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9"/>
      <name val="新細明體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4" borderId="52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35" fillId="36" borderId="1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1" fillId="34" borderId="26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6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1"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78" t="s">
        <v>0</v>
      </c>
      <c r="B1" s="81" t="s">
        <v>1</v>
      </c>
      <c r="C1" s="84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79"/>
      <c r="B2" s="82"/>
      <c r="C2" s="85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79"/>
      <c r="B3" s="82"/>
      <c r="C3" s="85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79"/>
      <c r="B4" s="82"/>
      <c r="C4" s="85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79"/>
      <c r="B5" s="82"/>
      <c r="C5" s="85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80"/>
      <c r="B6" s="83"/>
      <c r="C6" s="86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9" operator="equal" stopIfTrue="1">
      <formula>D$7</formula>
    </cfRule>
    <cfRule type="cellIs" priority="2" dxfId="10" operator="lessThan" stopIfTrue="1">
      <formula>D$7</formula>
    </cfRule>
    <cfRule type="cellIs" priority="3" dxfId="3" operator="greaterThan" stopIfTrue="1">
      <formula>D$7*2</formula>
    </cfRule>
  </conditionalFormatting>
  <conditionalFormatting sqref="Q28:S28">
    <cfRule type="cellIs" priority="4" dxfId="9" operator="equal" stopIfTrue="1">
      <formula>R$7</formula>
    </cfRule>
    <cfRule type="cellIs" priority="5" dxfId="10" operator="lessThan" stopIfTrue="1">
      <formula>R$7</formula>
    </cfRule>
    <cfRule type="cellIs" priority="6" dxfId="3" operator="greaterThan" stopIfTrue="1">
      <formula>R$7*2</formula>
    </cfRule>
  </conditionalFormatting>
  <conditionalFormatting sqref="AB7:AB98">
    <cfRule type="cellIs" priority="7" dxfId="9" operator="equal" stopIfTrue="1">
      <formula>0</formula>
    </cfRule>
    <cfRule type="cellIs" priority="8" dxfId="10" operator="lessThan" stopIfTrue="1">
      <formula>0</formula>
    </cfRule>
    <cfRule type="cellIs" priority="9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workbookViewId="0" topLeftCell="A1">
      <selection activeCell="C24" sqref="C24"/>
    </sheetView>
  </sheetViews>
  <sheetFormatPr defaultColWidth="9.00390625" defaultRowHeight="14.25"/>
  <cols>
    <col min="1" max="1" width="6.50390625" style="74" customWidth="1"/>
    <col min="2" max="2" width="17.375" style="74" customWidth="1"/>
    <col min="3" max="3" width="31.375" style="100" customWidth="1"/>
    <col min="4" max="4" width="7.125" style="74" customWidth="1"/>
    <col min="5" max="5" width="6.75390625" style="74" customWidth="1"/>
    <col min="6" max="6" width="7.00390625" style="74" customWidth="1"/>
    <col min="7" max="7" width="6.75390625" style="74" customWidth="1"/>
    <col min="8" max="8" width="7.625" style="74" customWidth="1"/>
    <col min="9" max="16384" width="9.00390625" style="74" customWidth="1"/>
  </cols>
  <sheetData>
    <row r="1" spans="1:9" s="77" customFormat="1" ht="34.5" customHeight="1">
      <c r="A1" s="93" t="s">
        <v>119</v>
      </c>
      <c r="B1" s="93"/>
      <c r="C1" s="93"/>
      <c r="D1" s="93"/>
      <c r="E1" s="93"/>
      <c r="F1" s="93"/>
      <c r="G1" s="93"/>
      <c r="H1" s="93"/>
      <c r="I1" s="76"/>
    </row>
    <row r="2" spans="1:9" s="77" customFormat="1" ht="34.5" customHeight="1">
      <c r="A2" s="93" t="s">
        <v>118</v>
      </c>
      <c r="B2" s="93"/>
      <c r="C2" s="93"/>
      <c r="D2" s="93"/>
      <c r="E2" s="93"/>
      <c r="F2" s="93"/>
      <c r="G2" s="93"/>
      <c r="H2" s="93"/>
      <c r="I2" s="76"/>
    </row>
    <row r="3" spans="1:9" ht="41.25" customHeight="1" thickBot="1">
      <c r="A3" s="94" t="s">
        <v>120</v>
      </c>
      <c r="B3" s="95"/>
      <c r="C3" s="95"/>
      <c r="D3" s="95"/>
      <c r="E3" s="95"/>
      <c r="F3" s="95"/>
      <c r="G3" s="95"/>
      <c r="H3" s="95"/>
      <c r="I3" s="75"/>
    </row>
    <row r="4" spans="1:8" ht="19.5" customHeight="1" thickBot="1">
      <c r="A4" s="103" t="s">
        <v>150</v>
      </c>
      <c r="B4" s="103" t="s">
        <v>151</v>
      </c>
      <c r="C4" s="101" t="s">
        <v>148</v>
      </c>
      <c r="D4" s="104" t="s">
        <v>152</v>
      </c>
      <c r="E4" s="105" t="s">
        <v>153</v>
      </c>
      <c r="F4" s="105" t="s">
        <v>154</v>
      </c>
      <c r="G4" s="105" t="s">
        <v>155</v>
      </c>
      <c r="H4" s="106" t="s">
        <v>156</v>
      </c>
    </row>
    <row r="5" spans="1:8" ht="19.5" customHeight="1" thickBot="1">
      <c r="A5" s="107" t="s">
        <v>103</v>
      </c>
      <c r="B5" s="107" t="s">
        <v>104</v>
      </c>
      <c r="C5" s="102"/>
      <c r="D5" s="108" t="s">
        <v>105</v>
      </c>
      <c r="E5" s="109" t="s">
        <v>106</v>
      </c>
      <c r="F5" s="109" t="s">
        <v>107</v>
      </c>
      <c r="G5" s="109" t="s">
        <v>108</v>
      </c>
      <c r="H5" s="110" t="s">
        <v>109</v>
      </c>
    </row>
    <row r="6" spans="1:8" ht="19.5" customHeight="1">
      <c r="A6" s="96">
        <v>1</v>
      </c>
      <c r="B6" s="91" t="s">
        <v>146</v>
      </c>
      <c r="C6" s="130" t="s">
        <v>124</v>
      </c>
      <c r="D6" s="111">
        <v>71</v>
      </c>
      <c r="E6" s="111"/>
      <c r="F6" s="111"/>
      <c r="G6" s="112">
        <f>D10+E10+F10</f>
        <v>211</v>
      </c>
      <c r="H6" s="113">
        <f>SUM(D10:F10)-216</f>
        <v>-5</v>
      </c>
    </row>
    <row r="7" spans="1:8" ht="19.5" customHeight="1">
      <c r="A7" s="97"/>
      <c r="B7" s="88"/>
      <c r="C7" s="131" t="s">
        <v>125</v>
      </c>
      <c r="D7" s="114">
        <v>74</v>
      </c>
      <c r="E7" s="114"/>
      <c r="F7" s="114"/>
      <c r="G7" s="115"/>
      <c r="H7" s="116"/>
    </row>
    <row r="8" spans="1:8" ht="19.5" customHeight="1">
      <c r="A8" s="97"/>
      <c r="B8" s="89" t="s">
        <v>113</v>
      </c>
      <c r="C8" s="131" t="s">
        <v>126</v>
      </c>
      <c r="D8" s="114">
        <v>69</v>
      </c>
      <c r="E8" s="114"/>
      <c r="F8" s="114"/>
      <c r="G8" s="115"/>
      <c r="H8" s="116"/>
    </row>
    <row r="9" spans="1:8" ht="19.5" customHeight="1">
      <c r="A9" s="97"/>
      <c r="B9" s="88"/>
      <c r="C9" s="131" t="s">
        <v>127</v>
      </c>
      <c r="D9" s="117">
        <v>71</v>
      </c>
      <c r="E9" s="117"/>
      <c r="F9" s="117"/>
      <c r="G9" s="118"/>
      <c r="H9" s="119"/>
    </row>
    <row r="10" spans="1:8" ht="19.5" customHeight="1" thickBot="1">
      <c r="A10" s="98"/>
      <c r="B10" s="90"/>
      <c r="C10" s="132" t="s">
        <v>149</v>
      </c>
      <c r="D10" s="120">
        <f>SUM(D6:D9)-MAX(D6:D9)</f>
        <v>211</v>
      </c>
      <c r="E10" s="120"/>
      <c r="F10" s="120"/>
      <c r="G10" s="121"/>
      <c r="H10" s="122"/>
    </row>
    <row r="11" spans="1:8" ht="19.5" customHeight="1">
      <c r="A11" s="96">
        <v>2</v>
      </c>
      <c r="B11" s="87" t="s">
        <v>114</v>
      </c>
      <c r="C11" s="133" t="s">
        <v>147</v>
      </c>
      <c r="D11" s="111">
        <v>73</v>
      </c>
      <c r="E11" s="111"/>
      <c r="F11" s="111"/>
      <c r="G11" s="112">
        <f>D15+E15+F15</f>
        <v>219</v>
      </c>
      <c r="H11" s="113">
        <f>SUM(D15:F15)-216</f>
        <v>3</v>
      </c>
    </row>
    <row r="12" spans="1:8" ht="19.5" customHeight="1">
      <c r="A12" s="97"/>
      <c r="B12" s="88"/>
      <c r="C12" s="134" t="s">
        <v>143</v>
      </c>
      <c r="D12" s="114">
        <v>73</v>
      </c>
      <c r="E12" s="114"/>
      <c r="F12" s="114"/>
      <c r="G12" s="115"/>
      <c r="H12" s="116"/>
    </row>
    <row r="13" spans="1:8" ht="19.5" customHeight="1">
      <c r="A13" s="97"/>
      <c r="B13" s="89" t="s">
        <v>112</v>
      </c>
      <c r="C13" s="135" t="s">
        <v>144</v>
      </c>
      <c r="D13" s="114">
        <v>73</v>
      </c>
      <c r="E13" s="114"/>
      <c r="F13" s="114"/>
      <c r="G13" s="115"/>
      <c r="H13" s="116"/>
    </row>
    <row r="14" spans="1:8" ht="19.5" customHeight="1">
      <c r="A14" s="97"/>
      <c r="B14" s="92"/>
      <c r="C14" s="134" t="s">
        <v>145</v>
      </c>
      <c r="D14" s="114">
        <v>79</v>
      </c>
      <c r="E14" s="114"/>
      <c r="F14" s="114"/>
      <c r="G14" s="115"/>
      <c r="H14" s="116"/>
    </row>
    <row r="15" spans="1:8" ht="19.5" customHeight="1" thickBot="1">
      <c r="A15" s="98"/>
      <c r="B15" s="90"/>
      <c r="C15" s="132" t="s">
        <v>149</v>
      </c>
      <c r="D15" s="120">
        <f>SUM(D11:D14)-MAX(D11:D14)</f>
        <v>219</v>
      </c>
      <c r="E15" s="120"/>
      <c r="F15" s="120"/>
      <c r="G15" s="121"/>
      <c r="H15" s="122"/>
    </row>
    <row r="16" spans="1:8" ht="19.5" customHeight="1">
      <c r="A16" s="96">
        <v>3</v>
      </c>
      <c r="B16" s="91" t="s">
        <v>121</v>
      </c>
      <c r="C16" s="131" t="s">
        <v>128</v>
      </c>
      <c r="D16" s="114">
        <v>68</v>
      </c>
      <c r="E16" s="114"/>
      <c r="F16" s="114"/>
      <c r="G16" s="115">
        <f>D20+E20+F20</f>
        <v>221</v>
      </c>
      <c r="H16" s="116">
        <f>SUM(D20:F20)-216</f>
        <v>5</v>
      </c>
    </row>
    <row r="17" spans="1:8" ht="19.5" customHeight="1">
      <c r="A17" s="97"/>
      <c r="B17" s="88"/>
      <c r="C17" s="131" t="s">
        <v>129</v>
      </c>
      <c r="D17" s="114">
        <v>82</v>
      </c>
      <c r="E17" s="114"/>
      <c r="F17" s="114"/>
      <c r="G17" s="115"/>
      <c r="H17" s="116"/>
    </row>
    <row r="18" spans="1:8" ht="19.5" customHeight="1">
      <c r="A18" s="97"/>
      <c r="B18" s="89" t="s">
        <v>122</v>
      </c>
      <c r="C18" s="131" t="s">
        <v>130</v>
      </c>
      <c r="D18" s="114">
        <v>78</v>
      </c>
      <c r="E18" s="114"/>
      <c r="F18" s="114"/>
      <c r="G18" s="115"/>
      <c r="H18" s="116"/>
    </row>
    <row r="19" spans="1:8" ht="19.5" customHeight="1">
      <c r="A19" s="97"/>
      <c r="B19" s="92"/>
      <c r="C19" s="131" t="s">
        <v>131</v>
      </c>
      <c r="D19" s="123">
        <v>75</v>
      </c>
      <c r="E19" s="114"/>
      <c r="F19" s="114"/>
      <c r="G19" s="115"/>
      <c r="H19" s="116"/>
    </row>
    <row r="20" spans="1:8" ht="19.5" customHeight="1" thickBot="1">
      <c r="A20" s="98"/>
      <c r="B20" s="90"/>
      <c r="C20" s="132" t="s">
        <v>149</v>
      </c>
      <c r="D20" s="120">
        <f>D16+D17+D18+D19-MAX(D16:D19)</f>
        <v>221</v>
      </c>
      <c r="E20" s="120"/>
      <c r="F20" s="120"/>
      <c r="G20" s="121"/>
      <c r="H20" s="122"/>
    </row>
    <row r="21" spans="1:8" ht="19.5" customHeight="1">
      <c r="A21" s="96">
        <v>4</v>
      </c>
      <c r="B21" s="87" t="s">
        <v>117</v>
      </c>
      <c r="C21" s="136" t="s">
        <v>139</v>
      </c>
      <c r="D21" s="114">
        <v>79</v>
      </c>
      <c r="E21" s="114"/>
      <c r="F21" s="114"/>
      <c r="G21" s="124">
        <f>D25+E25+F25</f>
        <v>230</v>
      </c>
      <c r="H21" s="125">
        <f>SUM(D25:F25)-216</f>
        <v>14</v>
      </c>
    </row>
    <row r="22" spans="1:8" ht="19.5" customHeight="1">
      <c r="A22" s="97"/>
      <c r="B22" s="88"/>
      <c r="C22" s="138" t="s">
        <v>140</v>
      </c>
      <c r="D22" s="114">
        <v>78</v>
      </c>
      <c r="E22" s="114"/>
      <c r="F22" s="114"/>
      <c r="G22" s="126"/>
      <c r="H22" s="127"/>
    </row>
    <row r="23" spans="1:8" ht="19.5" customHeight="1">
      <c r="A23" s="97"/>
      <c r="B23" s="88" t="s">
        <v>123</v>
      </c>
      <c r="C23" s="138" t="s">
        <v>141</v>
      </c>
      <c r="D23" s="114">
        <v>77</v>
      </c>
      <c r="E23" s="114"/>
      <c r="F23" s="114"/>
      <c r="G23" s="126"/>
      <c r="H23" s="127"/>
    </row>
    <row r="24" spans="1:8" ht="19.5" customHeight="1">
      <c r="A24" s="97"/>
      <c r="B24" s="88"/>
      <c r="C24" s="136" t="s">
        <v>142</v>
      </c>
      <c r="D24" s="117">
        <v>75</v>
      </c>
      <c r="E24" s="117"/>
      <c r="F24" s="117"/>
      <c r="G24" s="126"/>
      <c r="H24" s="127"/>
    </row>
    <row r="25" spans="1:8" ht="19.5" customHeight="1" thickBot="1">
      <c r="A25" s="98"/>
      <c r="B25" s="99"/>
      <c r="C25" s="132" t="s">
        <v>149</v>
      </c>
      <c r="D25" s="120">
        <f>SUM(D21:D24)-MAX(D21:D24)</f>
        <v>230</v>
      </c>
      <c r="E25" s="120"/>
      <c r="F25" s="120"/>
      <c r="G25" s="128"/>
      <c r="H25" s="129"/>
    </row>
    <row r="26" spans="1:8" ht="19.5" customHeight="1">
      <c r="A26" s="96">
        <v>5</v>
      </c>
      <c r="B26" s="87" t="s">
        <v>115</v>
      </c>
      <c r="C26" s="130" t="s">
        <v>136</v>
      </c>
      <c r="D26" s="111">
        <v>80</v>
      </c>
      <c r="E26" s="111"/>
      <c r="F26" s="111"/>
      <c r="G26" s="112">
        <f>D30+E30+F30</f>
        <v>237</v>
      </c>
      <c r="H26" s="113">
        <f>SUM(D30:F30)-216</f>
        <v>21</v>
      </c>
    </row>
    <row r="27" spans="1:8" ht="19.5" customHeight="1">
      <c r="A27" s="97"/>
      <c r="B27" s="88"/>
      <c r="C27" s="131" t="s">
        <v>137</v>
      </c>
      <c r="D27" s="114">
        <v>81</v>
      </c>
      <c r="E27" s="114"/>
      <c r="F27" s="114"/>
      <c r="G27" s="115"/>
      <c r="H27" s="116"/>
    </row>
    <row r="28" spans="1:8" ht="19.5" customHeight="1">
      <c r="A28" s="97"/>
      <c r="B28" s="89" t="s">
        <v>111</v>
      </c>
      <c r="C28" s="131" t="s">
        <v>138</v>
      </c>
      <c r="D28" s="114">
        <v>76</v>
      </c>
      <c r="E28" s="114"/>
      <c r="F28" s="114"/>
      <c r="G28" s="115"/>
      <c r="H28" s="116"/>
    </row>
    <row r="29" spans="1:8" ht="19.5" customHeight="1">
      <c r="A29" s="97"/>
      <c r="B29" s="92"/>
      <c r="C29" s="136"/>
      <c r="D29" s="114"/>
      <c r="E29" s="114"/>
      <c r="F29" s="114"/>
      <c r="G29" s="115"/>
      <c r="H29" s="116"/>
    </row>
    <row r="30" spans="1:8" ht="19.5" customHeight="1" thickBot="1">
      <c r="A30" s="98"/>
      <c r="B30" s="90"/>
      <c r="C30" s="132" t="s">
        <v>149</v>
      </c>
      <c r="D30" s="120">
        <f>SUM(D26:D28)</f>
        <v>237</v>
      </c>
      <c r="E30" s="120"/>
      <c r="F30" s="120"/>
      <c r="G30" s="121"/>
      <c r="H30" s="122"/>
    </row>
    <row r="31" spans="1:8" ht="19.5" customHeight="1">
      <c r="A31" s="96">
        <v>6</v>
      </c>
      <c r="B31" s="87" t="s">
        <v>116</v>
      </c>
      <c r="C31" s="137" t="s">
        <v>132</v>
      </c>
      <c r="D31" s="114">
        <v>85</v>
      </c>
      <c r="E31" s="114"/>
      <c r="F31" s="114"/>
      <c r="G31" s="115">
        <f>D35+E35+F35</f>
        <v>240</v>
      </c>
      <c r="H31" s="116">
        <f>SUM(D35:F35)-216</f>
        <v>24</v>
      </c>
    </row>
    <row r="32" spans="1:8" ht="19.5" customHeight="1">
      <c r="A32" s="97"/>
      <c r="B32" s="88"/>
      <c r="C32" s="137" t="s">
        <v>133</v>
      </c>
      <c r="D32" s="114">
        <v>76</v>
      </c>
      <c r="E32" s="114"/>
      <c r="F32" s="114"/>
      <c r="G32" s="115"/>
      <c r="H32" s="116"/>
    </row>
    <row r="33" spans="1:8" ht="19.5" customHeight="1">
      <c r="A33" s="97"/>
      <c r="B33" s="89" t="s">
        <v>110</v>
      </c>
      <c r="C33" s="137" t="s">
        <v>134</v>
      </c>
      <c r="D33" s="114">
        <v>84</v>
      </c>
      <c r="E33" s="114"/>
      <c r="F33" s="114"/>
      <c r="G33" s="115"/>
      <c r="H33" s="116"/>
    </row>
    <row r="34" spans="1:8" ht="19.5" customHeight="1">
      <c r="A34" s="97"/>
      <c r="B34" s="92"/>
      <c r="C34" s="137" t="s">
        <v>135</v>
      </c>
      <c r="D34" s="114">
        <v>80</v>
      </c>
      <c r="E34" s="114"/>
      <c r="F34" s="114"/>
      <c r="G34" s="115"/>
      <c r="H34" s="116"/>
    </row>
    <row r="35" spans="1:8" ht="19.5" customHeight="1" thickBot="1">
      <c r="A35" s="98"/>
      <c r="B35" s="90"/>
      <c r="C35" s="132" t="s">
        <v>149</v>
      </c>
      <c r="D35" s="120">
        <f>D31+D32+D33+D34-MAX(D31:D34)</f>
        <v>240</v>
      </c>
      <c r="E35" s="120"/>
      <c r="F35" s="120"/>
      <c r="G35" s="121"/>
      <c r="H35" s="122"/>
    </row>
  </sheetData>
  <sheetProtection/>
  <mergeCells count="34">
    <mergeCell ref="B26:B27"/>
    <mergeCell ref="G26:G30"/>
    <mergeCell ref="H26:H30"/>
    <mergeCell ref="B28:B30"/>
    <mergeCell ref="B11:B12"/>
    <mergeCell ref="G11:G15"/>
    <mergeCell ref="H11:H15"/>
    <mergeCell ref="B13:B15"/>
    <mergeCell ref="A21:A25"/>
    <mergeCell ref="B21:B22"/>
    <mergeCell ref="G21:G25"/>
    <mergeCell ref="H21:H25"/>
    <mergeCell ref="B23:B25"/>
    <mergeCell ref="A26:A30"/>
    <mergeCell ref="A1:H1"/>
    <mergeCell ref="A2:H2"/>
    <mergeCell ref="A3:H3"/>
    <mergeCell ref="C4:C5"/>
    <mergeCell ref="A6:A10"/>
    <mergeCell ref="A31:A35"/>
    <mergeCell ref="B31:B32"/>
    <mergeCell ref="G31:G35"/>
    <mergeCell ref="H31:H35"/>
    <mergeCell ref="B33:B35"/>
    <mergeCell ref="B6:B7"/>
    <mergeCell ref="G6:G10"/>
    <mergeCell ref="H6:H10"/>
    <mergeCell ref="B8:B10"/>
    <mergeCell ref="A16:A20"/>
    <mergeCell ref="B16:B17"/>
    <mergeCell ref="G16:G20"/>
    <mergeCell ref="H16:H20"/>
    <mergeCell ref="B18:B20"/>
    <mergeCell ref="A11:A15"/>
  </mergeCells>
  <printOptions horizontalCentered="1"/>
  <pageMargins left="0" right="0" top="1.4960629921259843" bottom="1.1023622047244095" header="0" footer="0.55118110236220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2019-01-30T08:42:05Z</dcterms:modified>
  <cp:category/>
  <cp:version/>
  <cp:contentType/>
  <cp:contentStatus/>
</cp:coreProperties>
</file>